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T\Desktop\Программа до 2028г от 16.02.2023 №148\изменения на 2023\"/>
    </mc:Choice>
  </mc:AlternateContent>
  <xr:revisionPtr revIDLastSave="0" documentId="13_ncr:1_{25A24142-39FD-4352-AA3A-EA9696A887D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4" r:id="rId1"/>
  </sheets>
  <calcPr calcId="191029"/>
</workbook>
</file>

<file path=xl/calcChain.xml><?xml version="1.0" encoding="utf-8"?>
<calcChain xmlns="http://schemas.openxmlformats.org/spreadsheetml/2006/main">
  <c r="C52" i="4" l="1"/>
  <c r="C37" i="4"/>
  <c r="C117" i="4"/>
  <c r="C112" i="4"/>
  <c r="C99" i="4"/>
  <c r="C95" i="4"/>
  <c r="C93" i="4"/>
  <c r="C91" i="4"/>
  <c r="C90" i="4"/>
  <c r="C89" i="4"/>
  <c r="C88" i="4"/>
  <c r="C86" i="4"/>
  <c r="C84" i="4"/>
  <c r="C82" i="4"/>
  <c r="C80" i="4"/>
  <c r="C79" i="4"/>
  <c r="C78" i="4"/>
  <c r="C76" i="4"/>
  <c r="C75" i="4"/>
  <c r="C74" i="4"/>
  <c r="C73" i="4"/>
  <c r="C71" i="4"/>
  <c r="C67" i="4"/>
  <c r="C66" i="4"/>
  <c r="C65" i="4"/>
  <c r="C64" i="4"/>
  <c r="C58" i="4"/>
  <c r="C56" i="4"/>
  <c r="C55" i="4"/>
  <c r="C50" i="4"/>
  <c r="C48" i="4"/>
  <c r="C46" i="4"/>
  <c r="C44" i="4"/>
  <c r="C42" i="4"/>
  <c r="C39" i="4"/>
  <c r="C35" i="4"/>
  <c r="C32" i="4"/>
  <c r="C29" i="4"/>
  <c r="C26" i="4"/>
  <c r="C25" i="4"/>
  <c r="C24" i="4"/>
  <c r="D108" i="4"/>
  <c r="D107" i="4" s="1"/>
  <c r="C107" i="4" s="1"/>
  <c r="D17" i="4"/>
  <c r="C54" i="4"/>
  <c r="D118" i="4"/>
  <c r="E108" i="4"/>
  <c r="F108" i="4"/>
  <c r="G108" i="4"/>
  <c r="H108" i="4"/>
  <c r="I108" i="4"/>
  <c r="C97" i="4"/>
  <c r="D101" i="4"/>
  <c r="D100" i="4" s="1"/>
  <c r="D91" i="4"/>
  <c r="D90" i="4"/>
  <c r="C103" i="4"/>
  <c r="D80" i="4"/>
  <c r="D79" i="4" s="1"/>
  <c r="D76" i="4"/>
  <c r="D74" i="4" s="1"/>
  <c r="D73" i="4" s="1"/>
  <c r="D67" i="4"/>
  <c r="D66" i="4" s="1"/>
  <c r="D60" i="4"/>
  <c r="D59" i="4" s="1"/>
  <c r="D56" i="4"/>
  <c r="D55" i="4"/>
  <c r="D46" i="4"/>
  <c r="D45" i="4" s="1"/>
  <c r="D27" i="4"/>
  <c r="D26" i="4" s="1"/>
  <c r="C108" i="4" l="1"/>
  <c r="D16" i="4"/>
  <c r="D15" i="4" s="1"/>
  <c r="D106" i="4"/>
  <c r="D75" i="4"/>
  <c r="D89" i="4"/>
  <c r="D88" i="4" s="1"/>
  <c r="D25" i="4"/>
  <c r="D24" i="4" s="1"/>
  <c r="D65" i="4"/>
  <c r="D64" i="4" s="1"/>
  <c r="D105" i="4" l="1"/>
  <c r="C105" i="4" s="1"/>
  <c r="C106" i="4"/>
  <c r="C121" i="4"/>
  <c r="I119" i="4"/>
  <c r="I118" i="4" s="1"/>
  <c r="I107" i="4"/>
  <c r="I101" i="4"/>
  <c r="I100" i="4" s="1"/>
  <c r="I91" i="4"/>
  <c r="I90" i="4" s="1"/>
  <c r="I80" i="4"/>
  <c r="I79" i="4" s="1"/>
  <c r="I76" i="4"/>
  <c r="I75" i="4" s="1"/>
  <c r="I67" i="4"/>
  <c r="I66" i="4" s="1"/>
  <c r="I60" i="4"/>
  <c r="I59" i="4" s="1"/>
  <c r="I56" i="4"/>
  <c r="I55" i="4" s="1"/>
  <c r="I46" i="4"/>
  <c r="I45" i="4" s="1"/>
  <c r="I20" i="4" s="1"/>
  <c r="I19" i="4" s="1"/>
  <c r="I27" i="4"/>
  <c r="I26" i="4" s="1"/>
  <c r="H119" i="4"/>
  <c r="H118" i="4" s="1"/>
  <c r="H107" i="4"/>
  <c r="H101" i="4"/>
  <c r="H100" i="4" s="1"/>
  <c r="H91" i="4"/>
  <c r="H90" i="4" s="1"/>
  <c r="H80" i="4"/>
  <c r="H79" i="4" s="1"/>
  <c r="H76" i="4"/>
  <c r="H75" i="4" s="1"/>
  <c r="H67" i="4"/>
  <c r="H66" i="4" s="1"/>
  <c r="H60" i="4"/>
  <c r="H59" i="4" s="1"/>
  <c r="H56" i="4"/>
  <c r="H55" i="4" s="1"/>
  <c r="H46" i="4"/>
  <c r="H45" i="4" s="1"/>
  <c r="H20" i="4" s="1"/>
  <c r="H19" i="4" s="1"/>
  <c r="H27" i="4"/>
  <c r="H26" i="4" s="1"/>
  <c r="G119" i="4"/>
  <c r="G118" i="4" s="1"/>
  <c r="G107" i="4"/>
  <c r="G101" i="4"/>
  <c r="G100" i="4" s="1"/>
  <c r="G91" i="4"/>
  <c r="G90" i="4" s="1"/>
  <c r="G80" i="4"/>
  <c r="G79" i="4" s="1"/>
  <c r="G76" i="4"/>
  <c r="G75" i="4" s="1"/>
  <c r="G67" i="4"/>
  <c r="G66" i="4" s="1"/>
  <c r="G60" i="4"/>
  <c r="G59" i="4" s="1"/>
  <c r="G56" i="4"/>
  <c r="G55" i="4" s="1"/>
  <c r="G46" i="4"/>
  <c r="G45" i="4" s="1"/>
  <c r="G20" i="4" s="1"/>
  <c r="G19" i="4" s="1"/>
  <c r="G27" i="4"/>
  <c r="G26" i="4" s="1"/>
  <c r="F119" i="4"/>
  <c r="F118" i="4" s="1"/>
  <c r="F107" i="4"/>
  <c r="F101" i="4"/>
  <c r="F100" i="4" s="1"/>
  <c r="F91" i="4"/>
  <c r="F80" i="4"/>
  <c r="F79" i="4" s="1"/>
  <c r="F76" i="4"/>
  <c r="F75" i="4" s="1"/>
  <c r="F67" i="4"/>
  <c r="F66" i="4" s="1"/>
  <c r="F60" i="4"/>
  <c r="F59" i="4" s="1"/>
  <c r="F56" i="4"/>
  <c r="F55" i="4" s="1"/>
  <c r="F46" i="4"/>
  <c r="F45" i="4" s="1"/>
  <c r="F20" i="4" s="1"/>
  <c r="F19" i="4" s="1"/>
  <c r="F27" i="4"/>
  <c r="E119" i="4"/>
  <c r="E118" i="4" s="1"/>
  <c r="E107" i="4"/>
  <c r="E101" i="4"/>
  <c r="E91" i="4"/>
  <c r="E80" i="4"/>
  <c r="E76" i="4"/>
  <c r="E67" i="4"/>
  <c r="E66" i="4" s="1"/>
  <c r="E60" i="4"/>
  <c r="E59" i="4" s="1"/>
  <c r="E56" i="4"/>
  <c r="E46" i="4"/>
  <c r="E45" i="4" s="1"/>
  <c r="E20" i="4" s="1"/>
  <c r="D20" i="4"/>
  <c r="D19" i="4" s="1"/>
  <c r="E27" i="4"/>
  <c r="C115" i="4"/>
  <c r="C114" i="4"/>
  <c r="C113" i="4"/>
  <c r="C110" i="4"/>
  <c r="C62" i="4"/>
  <c r="C60" i="4" s="1"/>
  <c r="C40" i="4"/>
  <c r="C33" i="4"/>
  <c r="C30" i="4"/>
  <c r="C118" i="4" l="1"/>
  <c r="E100" i="4"/>
  <c r="C100" i="4" s="1"/>
  <c r="C101" i="4"/>
  <c r="E79" i="4"/>
  <c r="E75" i="4"/>
  <c r="C119" i="4"/>
  <c r="I22" i="4"/>
  <c r="I21" i="4" s="1"/>
  <c r="C20" i="4"/>
  <c r="H22" i="4"/>
  <c r="H21" i="4" s="1"/>
  <c r="F22" i="4"/>
  <c r="F21" i="4" s="1"/>
  <c r="G65" i="4"/>
  <c r="G64" i="4" s="1"/>
  <c r="E89" i="4"/>
  <c r="I65" i="4"/>
  <c r="I64" i="4" s="1"/>
  <c r="G18" i="4"/>
  <c r="G17" i="4" s="1"/>
  <c r="G22" i="4"/>
  <c r="G21" i="4" s="1"/>
  <c r="I74" i="4"/>
  <c r="I73" i="4" s="1"/>
  <c r="G106" i="4"/>
  <c r="G105" i="4" s="1"/>
  <c r="H18" i="4"/>
  <c r="H17" i="4" s="1"/>
  <c r="H106" i="4"/>
  <c r="H105" i="4" s="1"/>
  <c r="I106" i="4"/>
  <c r="I105" i="4" s="1"/>
  <c r="I18" i="4"/>
  <c r="I17" i="4" s="1"/>
  <c r="H65" i="4"/>
  <c r="H64" i="4" s="1"/>
  <c r="I16" i="4"/>
  <c r="I25" i="4"/>
  <c r="I89" i="4"/>
  <c r="I88" i="4" s="1"/>
  <c r="H16" i="4"/>
  <c r="H25" i="4"/>
  <c r="H89" i="4"/>
  <c r="H88" i="4" s="1"/>
  <c r="H74" i="4"/>
  <c r="H73" i="4" s="1"/>
  <c r="G16" i="4"/>
  <c r="G25" i="4"/>
  <c r="G89" i="4"/>
  <c r="G88" i="4" s="1"/>
  <c r="G74" i="4"/>
  <c r="G73" i="4" s="1"/>
  <c r="E90" i="4"/>
  <c r="F18" i="4"/>
  <c r="F17" i="4" s="1"/>
  <c r="E18" i="4"/>
  <c r="E17" i="4" s="1"/>
  <c r="E25" i="4"/>
  <c r="E24" i="4" s="1"/>
  <c r="E65" i="4"/>
  <c r="E64" i="4" s="1"/>
  <c r="E74" i="4"/>
  <c r="F25" i="4"/>
  <c r="F24" i="4" s="1"/>
  <c r="F89" i="4"/>
  <c r="F88" i="4" s="1"/>
  <c r="E16" i="4"/>
  <c r="E15" i="4" s="1"/>
  <c r="F16" i="4"/>
  <c r="F15" i="4" s="1"/>
  <c r="E26" i="4"/>
  <c r="E106" i="4"/>
  <c r="E105" i="4" s="1"/>
  <c r="F74" i="4"/>
  <c r="F73" i="4" s="1"/>
  <c r="D22" i="4"/>
  <c r="F65" i="4"/>
  <c r="F64" i="4" s="1"/>
  <c r="F106" i="4"/>
  <c r="F105" i="4" s="1"/>
  <c r="E55" i="4"/>
  <c r="F26" i="4"/>
  <c r="F90" i="4"/>
  <c r="D18" i="4"/>
  <c r="E19" i="4"/>
  <c r="C19" i="4" s="1"/>
  <c r="E22" i="4"/>
  <c r="E21" i="4" s="1"/>
  <c r="C27" i="4"/>
  <c r="C45" i="4"/>
  <c r="C59" i="4"/>
  <c r="E73" i="4" l="1"/>
  <c r="E88" i="4"/>
  <c r="D21" i="4"/>
  <c r="C21" i="4" s="1"/>
  <c r="C22" i="4"/>
  <c r="C16" i="4"/>
  <c r="C17" i="4"/>
  <c r="C18" i="4"/>
  <c r="I14" i="4"/>
  <c r="I24" i="4"/>
  <c r="I12" i="4"/>
  <c r="I11" i="4" s="1"/>
  <c r="I15" i="4"/>
  <c r="H24" i="4"/>
  <c r="H14" i="4"/>
  <c r="H12" i="4"/>
  <c r="H11" i="4" s="1"/>
  <c r="H15" i="4"/>
  <c r="G24" i="4"/>
  <c r="G14" i="4"/>
  <c r="G12" i="4"/>
  <c r="G11" i="4" s="1"/>
  <c r="G15" i="4"/>
  <c r="F12" i="4"/>
  <c r="F11" i="4" s="1"/>
  <c r="D12" i="4"/>
  <c r="E14" i="4"/>
  <c r="F14" i="4"/>
  <c r="E12" i="4"/>
  <c r="E11" i="4" s="1"/>
  <c r="D14" i="4"/>
  <c r="C14" i="4" l="1"/>
  <c r="C15" i="4"/>
  <c r="D11" i="4"/>
  <c r="C11" i="4" s="1"/>
  <c r="C12" i="4"/>
</calcChain>
</file>

<file path=xl/sharedStrings.xml><?xml version="1.0" encoding="utf-8"?>
<sst xmlns="http://schemas.openxmlformats.org/spreadsheetml/2006/main" count="171" uniqueCount="88">
  <si>
    <t>всего</t>
  </si>
  <si>
    <t>x</t>
  </si>
  <si>
    <t>местный бюджет</t>
  </si>
  <si>
    <t>N   строки</t>
  </si>
  <si>
    <t>Наименование мероприятия/Источники расходов на финансирование</t>
  </si>
  <si>
    <t xml:space="preserve">Объем расходов на выполнение мероприятия за счет  всех источников ресурсного обеспечения, тыс. рублей   </t>
  </si>
  <si>
    <t>Номер строки целевых показателей  на достижение которых направлены мероприятия</t>
  </si>
  <si>
    <t xml:space="preserve">местный бюджет           </t>
  </si>
  <si>
    <t xml:space="preserve">всего по направлению "Прочие нужды",  в т.ч. </t>
  </si>
  <si>
    <t>ВСЕГО ПО ПОДПРОГРАММЕ 1, в т.ч.</t>
  </si>
  <si>
    <t>ВСЕГО ПО ПОДПРОГРАММЕ 2, в т.ч.</t>
  </si>
  <si>
    <t>ВСЕГО ПО ПОДПРОГРАММЕ 4, в т.ч.</t>
  </si>
  <si>
    <t>ВСЕГО ПО МУНИЦИПАЛЬНОЙ ПРОГРАММЕ, в т.ч.</t>
  </si>
  <si>
    <t>Всего по Администрации городского округа Красноуфимск, в т.ч.</t>
  </si>
  <si>
    <t>Всего по Управлению образованием городского округа Красноуфимск, в т.ч.</t>
  </si>
  <si>
    <t>Всего по Управлению культуры городского округа Красноуфимск, в т.ч.</t>
  </si>
  <si>
    <t>ВСЕГО ПО ПОДПРОГРАММЕ 5, в т.ч.</t>
  </si>
  <si>
    <t>ВСЕГО ПО ПОДПРОГРАММЕ 3, в т.ч.</t>
  </si>
  <si>
    <t>Всего по администрации городского округа Красноуфимск, в т.ч.</t>
  </si>
  <si>
    <t>25, 26</t>
  </si>
  <si>
    <t>8, 9</t>
  </si>
  <si>
    <t>6, 7</t>
  </si>
  <si>
    <t>12, 13</t>
  </si>
  <si>
    <t xml:space="preserve">Всего по Администрации городского округа Красноуфимск, в т.ч. </t>
  </si>
  <si>
    <t>Всего по Управлению муниципальным имуществом ГО Красноуфимск, в т.ч.</t>
  </si>
  <si>
    <t>35.1</t>
  </si>
  <si>
    <t>35.2</t>
  </si>
  <si>
    <t>10.1</t>
  </si>
  <si>
    <t>10.2</t>
  </si>
  <si>
    <t>2023 год</t>
  </si>
  <si>
    <t>2024 год</t>
  </si>
  <si>
    <t>Всего по Управлению муниципальным имуществом городского округа Красноуфимск, в т.ч.</t>
  </si>
  <si>
    <t>45.1</t>
  </si>
  <si>
    <t>45.2</t>
  </si>
  <si>
    <t>45.3</t>
  </si>
  <si>
    <t>45.4</t>
  </si>
  <si>
    <t>96.1</t>
  </si>
  <si>
    <t>96.2</t>
  </si>
  <si>
    <t>2025 год</t>
  </si>
  <si>
    <t>2026 год</t>
  </si>
  <si>
    <t>2027 год</t>
  </si>
  <si>
    <t>2028 год</t>
  </si>
  <si>
    <t>ПЛАН МЕРОПРИЯТИЙ ПО ВЫПОЛНЕНИЮ МУНИЦИПАЛЬНОЙ ПРОГРАММЫ "СОЦИАЛЬНАЯ ПОДДЕРЖКА НАСЕЛЕНИЯ ГОРОДСКОГО ОКРУГА  КРАСНОУФИМСК" до 2028 года</t>
  </si>
  <si>
    <t>Приложение 2 к муниципальной программае</t>
  </si>
  <si>
    <t xml:space="preserve">"Социальная поддержка населения </t>
  </si>
  <si>
    <t xml:space="preserve">Подпрограмма 4. «ПРОФИЛАКТИКА ТУБЕРКУЛЕЗА НА ТЕРРИТОРИИ ГОРОДСКОГО ОКРУГА КРАСНОУФИМСК»  </t>
  </si>
  <si>
    <t>Подпрограмма 1. «ДОПОЛНИТЕЛЬНЫЕ МЕРЫ СОЦИАЛЬНОЙ ПОДДЕРЖКИ НАСЕЛЕНИЯ ГОРОДСКОГО ОКРУГА КРАСНОУФИМСК»</t>
  </si>
  <si>
    <t xml:space="preserve">Подпрограмма 2. «ВАКЦИНОПРОФИЛАКТИКА  В ГОРОДСКОМ ОКРУГЕ КРАСНОУФИМСК»  </t>
  </si>
  <si>
    <t xml:space="preserve">Подпрограмма 3.  «ПРЕДУПРЕЖДЕНИЕ РАСПРОСТРАНЕНИЯ ВИЧ-ИНФЕКЦИИ В ГОРОДСКОМ ОКРУГЕ КРАСНОУФИМСК»  </t>
  </si>
  <si>
    <r>
      <rPr>
        <b/>
        <sz val="11"/>
        <rFont val="Liberation Serif"/>
        <family val="1"/>
        <charset val="204"/>
      </rPr>
      <t>Мероприятие 1.1</t>
    </r>
    <r>
      <rPr>
        <sz val="11"/>
        <rFont val="Liberation Serif"/>
        <family val="1"/>
        <charset val="204"/>
      </rPr>
      <t xml:space="preserve"> Оказание материальной помощи определенным категориям граждан *</t>
    </r>
  </si>
  <si>
    <r>
      <rPr>
        <b/>
        <sz val="11"/>
        <rFont val="Liberation Serif"/>
        <family val="1"/>
        <charset val="204"/>
      </rPr>
      <t>Мероприятие 1.2</t>
    </r>
    <r>
      <rPr>
        <sz val="11"/>
        <rFont val="Liberation Serif"/>
        <family val="1"/>
        <charset val="204"/>
      </rPr>
      <t xml:space="preserve"> Информирование населения через СМИ о необходимости формирования доступной среды для маломобильных групп населения</t>
    </r>
  </si>
  <si>
    <r>
      <rPr>
        <b/>
        <sz val="11"/>
        <rFont val="Liberation Serif"/>
        <family val="1"/>
        <charset val="204"/>
      </rPr>
      <t>Мероприятие 1.3</t>
    </r>
    <r>
      <rPr>
        <sz val="11"/>
        <rFont val="Liberation Serif"/>
        <family val="1"/>
        <charset val="204"/>
      </rPr>
      <t xml:space="preserve"> Предоставление поддержки социально ориентированным  некоммерческим организациям, расположенным на территории ГО Красноуфимск  в форме субсидий</t>
    </r>
  </si>
  <si>
    <r>
      <rPr>
        <b/>
        <sz val="11"/>
        <rFont val="Liberation Serif"/>
        <family val="1"/>
        <charset val="204"/>
      </rPr>
      <t xml:space="preserve">Мероприятие 1.4 </t>
    </r>
    <r>
      <rPr>
        <sz val="11"/>
        <rFont val="Liberation Serif"/>
        <family val="1"/>
        <charset val="204"/>
      </rPr>
      <t>Предоставление помещений общественным организациям инвалидов и ветеранов и оказание информационной поддержки НКО, проведение круглых столов, совещаний, семинаров</t>
    </r>
  </si>
  <si>
    <r>
      <rPr>
        <b/>
        <sz val="11"/>
        <rFont val="Liberation Serif"/>
        <family val="1"/>
        <charset val="204"/>
      </rPr>
      <t>Мероприятие 1.5</t>
    </r>
    <r>
      <rPr>
        <sz val="11"/>
        <rFont val="Liberation Serif"/>
        <family val="1"/>
        <charset val="204"/>
      </rPr>
      <t xml:space="preserve"> Организация торжественных приемов граждан по случаю вручения наград и званий</t>
    </r>
  </si>
  <si>
    <r>
      <rPr>
        <b/>
        <sz val="11"/>
        <rFont val="Liberation Serif"/>
        <family val="1"/>
        <charset val="204"/>
      </rPr>
      <t>Мероприятие 1.6</t>
    </r>
    <r>
      <rPr>
        <sz val="11"/>
        <rFont val="Liberation Serif"/>
        <family val="1"/>
        <charset val="204"/>
      </rPr>
      <t xml:space="preserve"> Поздравление ветеранов  Великой Отечественной войны 1941-1945 гг. с праздничными датами (День рождения, День Защитника Отечества, Международный женский день, День Победы, Новый год)</t>
    </r>
  </si>
  <si>
    <r>
      <rPr>
        <b/>
        <sz val="11"/>
        <rFont val="Liberation Serif"/>
        <family val="1"/>
        <charset val="204"/>
      </rPr>
      <t>Мероприятие 1.7</t>
    </r>
    <r>
      <rPr>
        <sz val="11"/>
        <rFont val="Liberation Serif"/>
        <family val="1"/>
        <charset val="204"/>
      </rPr>
      <t xml:space="preserve"> Изготовление социальной рекламы и информационное обеспечение мероприятий программы</t>
    </r>
  </si>
  <si>
    <r>
      <rPr>
        <b/>
        <sz val="11"/>
        <rFont val="Liberation Serif"/>
        <family val="1"/>
        <charset val="204"/>
      </rPr>
      <t>Мероприятие 1.8</t>
    </r>
    <r>
      <rPr>
        <sz val="11"/>
        <rFont val="Liberation Serif"/>
        <family val="1"/>
        <charset val="204"/>
      </rPr>
      <t xml:space="preserve"> Предоставление  организованным группам граждан старшего поколения  спортивно-оздоровительных  объектов  ЦКиД, стадиона, образовательных  учреждений для проведения культурных и  физкультурно-оздоровительных мероприятий    </t>
    </r>
  </si>
  <si>
    <r>
      <rPr>
        <b/>
        <sz val="11"/>
        <rFont val="Liberation Serif"/>
        <family val="1"/>
        <charset val="204"/>
      </rPr>
      <t xml:space="preserve">Мероприятие 1.9 </t>
    </r>
    <r>
      <rPr>
        <sz val="11"/>
        <rFont val="Liberation Serif"/>
        <family val="1"/>
        <charset val="204"/>
      </rPr>
      <t>Обеспечение физической и информационной доступности общественно - значимых учреждений (установка подъемников, пандусов, поручней, занижение бордюрных камней, установка кнопок вызова и т.п.)</t>
    </r>
  </si>
  <si>
    <r>
      <rPr>
        <b/>
        <sz val="11"/>
        <rFont val="Liberation Serif"/>
        <family val="1"/>
        <charset val="204"/>
      </rPr>
      <t>Мероприятие 1.10</t>
    </r>
    <r>
      <rPr>
        <sz val="11"/>
        <rFont val="Liberation Serif"/>
        <family val="1"/>
        <charset val="204"/>
      </rPr>
      <t xml:space="preserve"> Организация и проведение спортивных, физкультурно-  оздоровительных мероприятий для пенсионеров, ветеранов,  инвалидов, многодетных семей  **</t>
    </r>
  </si>
  <si>
    <r>
      <rPr>
        <b/>
        <sz val="11"/>
        <rFont val="Liberation Serif"/>
        <family val="1"/>
        <charset val="204"/>
      </rPr>
      <t>Мероприятие 1.11</t>
    </r>
    <r>
      <rPr>
        <sz val="11"/>
        <rFont val="Liberation Serif"/>
        <family val="1"/>
        <charset val="204"/>
      </rPr>
      <t xml:space="preserve"> Организация и проведение общегородских конкурсов,  развлекательных программ, фестивалей   и значимых торжественных, культурно-массовых мероприятий для ветеранов (День Победы, День пожилых людей, Месячник защитника Отечества, День памяти и скорби и др.), для  граждан, имеющих группу инвалидности (Декада инвалидов, Дни милосердия и др.)   и для многодетных семей.</t>
    </r>
  </si>
  <si>
    <r>
      <rPr>
        <b/>
        <sz val="11"/>
        <rFont val="Liberation Serif"/>
        <family val="1"/>
        <charset val="204"/>
      </rPr>
      <t xml:space="preserve">Мероприятие 1.12 </t>
    </r>
    <r>
      <rPr>
        <sz val="11"/>
        <rFont val="Liberation Serif"/>
        <family val="1"/>
        <charset val="204"/>
      </rPr>
      <t>Организация и проведение Новогодней елки для детей-инвалидов (приобретение подарков)</t>
    </r>
  </si>
  <si>
    <r>
      <rPr>
        <b/>
        <i/>
        <sz val="11"/>
        <rFont val="Liberation Serif"/>
        <family val="1"/>
        <charset val="204"/>
      </rPr>
      <t>Мероприятие 1.15</t>
    </r>
    <r>
      <rPr>
        <b/>
        <sz val="11"/>
        <rFont val="Liberation Serif"/>
        <family val="1"/>
        <charset val="204"/>
      </rPr>
      <t xml:space="preserve"> </t>
    </r>
    <r>
      <rPr>
        <sz val="11"/>
        <rFont val="Liberation Serif"/>
        <family val="1"/>
        <charset val="204"/>
      </rPr>
      <t>Обеспечение физической и информационной доступности общественно - значимых учреждений (установка подъемников, пандусов, поручней, занижение бордюрных камней, установка кнопок вызова и т.п.)</t>
    </r>
  </si>
  <si>
    <r>
      <rPr>
        <b/>
        <sz val="11"/>
        <rFont val="Liberation Serif"/>
        <family val="1"/>
        <charset val="204"/>
      </rPr>
      <t>Мероприятие 2.1</t>
    </r>
    <r>
      <rPr>
        <sz val="11"/>
        <rFont val="Liberation Serif"/>
        <family val="1"/>
        <charset val="204"/>
      </rPr>
      <t xml:space="preserve"> Обеспечение иммунизации работников пищеблоков образовательных  учреждений, воспитателей и помощников воспитателей ДОУ против дизентерии Зонне</t>
    </r>
  </si>
  <si>
    <r>
      <rPr>
        <b/>
        <sz val="11"/>
        <rFont val="Liberation Serif"/>
        <family val="1"/>
        <charset val="204"/>
      </rPr>
      <t>Мероприятие 2.2</t>
    </r>
    <r>
      <rPr>
        <sz val="11"/>
        <rFont val="Liberation Serif"/>
        <family val="1"/>
        <charset val="204"/>
      </rPr>
      <t xml:space="preserve"> Вакцинация и ревакцинация обучающихся муниципальных общеобразовательных учреждений против клещевого энцефалита</t>
    </r>
  </si>
  <si>
    <r>
      <rPr>
        <b/>
        <sz val="11"/>
        <rFont val="Liberation Serif"/>
        <family val="1"/>
        <charset val="204"/>
      </rPr>
      <t>Мероприятие 3.1</t>
    </r>
    <r>
      <rPr>
        <sz val="11"/>
        <rFont val="Liberation Serif"/>
        <family val="1"/>
        <charset val="204"/>
      </rPr>
      <t xml:space="preserve"> Разработка и распространение информационных материалов по вопросам профилактики наркомании и ВИЧ-инфекции среди учащихся ОУ. </t>
    </r>
  </si>
  <si>
    <r>
      <rPr>
        <b/>
        <sz val="11"/>
        <rFont val="Liberation Serif"/>
        <family val="1"/>
        <charset val="204"/>
      </rPr>
      <t>Мероприятие 3.2</t>
    </r>
    <r>
      <rPr>
        <sz val="11"/>
        <rFont val="Liberation Serif"/>
        <family val="1"/>
        <charset val="204"/>
      </rPr>
      <t xml:space="preserve"> Разработка и размещение социальной рекламы, изготовление информационных буклетов для проведения профилактических мероприятий ***</t>
    </r>
  </si>
  <si>
    <r>
      <rPr>
        <b/>
        <sz val="11"/>
        <rFont val="Liberation Serif"/>
        <family val="1"/>
        <charset val="204"/>
      </rPr>
      <t>Мероприятие 3.3</t>
    </r>
    <r>
      <rPr>
        <sz val="11"/>
        <rFont val="Liberation Serif"/>
        <family val="1"/>
        <charset val="204"/>
      </rPr>
      <t xml:space="preserve"> Проведение городских молодежных акций и шествий ***</t>
    </r>
  </si>
  <si>
    <r>
      <rPr>
        <b/>
        <sz val="11"/>
        <rFont val="Liberation Serif"/>
        <family val="1"/>
        <charset val="204"/>
      </rPr>
      <t>Мероприятие 3.4</t>
    </r>
    <r>
      <rPr>
        <sz val="11"/>
        <rFont val="Liberation Serif"/>
        <family val="1"/>
        <charset val="204"/>
      </rPr>
      <t xml:space="preserve"> Проведение семинаров по внедрению программы первичной профилактики ВИЧ – инфекции на предприятиях города направленных на профилактику  среди работающего населения ***</t>
    </r>
  </si>
  <si>
    <r>
      <rPr>
        <b/>
        <sz val="11"/>
        <rFont val="Liberation Serif"/>
        <family val="1"/>
        <charset val="204"/>
      </rPr>
      <t>Мероприятие  4.1</t>
    </r>
    <r>
      <rPr>
        <sz val="11"/>
        <rFont val="Liberation Serif"/>
        <family val="1"/>
        <charset val="204"/>
      </rPr>
      <t xml:space="preserve"> Проведение социально-профилактических акций среди лиц с повышенным риском возникновения заболевания. Организация в микрорайонах города профилактических акций, обследования на туберкулез</t>
    </r>
  </si>
  <si>
    <r>
      <rPr>
        <b/>
        <sz val="11"/>
        <rFont val="Liberation Serif"/>
        <family val="1"/>
        <charset val="204"/>
      </rPr>
      <t xml:space="preserve">Мероприятие 4.2 </t>
    </r>
    <r>
      <rPr>
        <sz val="11"/>
        <rFont val="Liberation Serif"/>
        <family val="1"/>
        <charset val="204"/>
      </rPr>
      <t xml:space="preserve">Организация работы с тубинфицированными или контактными детьми, нуждающимися в оздоровлении и усиленном питании </t>
    </r>
  </si>
  <si>
    <r>
      <rPr>
        <b/>
        <sz val="11"/>
        <rFont val="Liberation Serif"/>
        <family val="1"/>
        <charset val="204"/>
      </rPr>
      <t>Мероприятие 4.3</t>
    </r>
    <r>
      <rPr>
        <sz val="11"/>
        <rFont val="Liberation Serif"/>
        <family val="1"/>
        <charset val="204"/>
      </rPr>
      <t xml:space="preserve"> Обеспечение жильем больных открытыми формами   туберкулеза</t>
    </r>
  </si>
  <si>
    <r>
      <rPr>
        <b/>
        <sz val="11"/>
        <rFont val="Liberation Serif"/>
        <family val="1"/>
        <charset val="204"/>
      </rPr>
      <t>Мероприятие 4.5</t>
    </r>
    <r>
      <rPr>
        <sz val="11"/>
        <rFont val="Liberation Serif"/>
        <family val="1"/>
        <charset val="204"/>
      </rPr>
      <t xml:space="preserve"> Профилактика туберкулеза среди  населения, в том числе среди молодежи (выпуск социальной рекламы, сан бюллетеней, листовок, статей в СМИ, организация профилактических акций, шествий  и пр.) ***</t>
    </r>
  </si>
  <si>
    <r>
      <rPr>
        <b/>
        <sz val="11"/>
        <rFont val="Liberation Serif"/>
        <family val="1"/>
        <charset val="204"/>
      </rPr>
      <t>Мероприятие 4.4</t>
    </r>
    <r>
      <rPr>
        <sz val="11"/>
        <rFont val="Liberation Serif"/>
        <family val="1"/>
        <charset val="204"/>
      </rPr>
      <t xml:space="preserve"> Оздоровительная работа с детьми  с  туберкулезной интоксикацией  в ДОУ (витаминизация)</t>
    </r>
  </si>
  <si>
    <r>
      <rPr>
        <b/>
        <sz val="11"/>
        <rFont val="Liberation Serif"/>
        <family val="1"/>
        <charset val="204"/>
      </rPr>
      <t>Мероприятие 5.1</t>
    </r>
    <r>
      <rPr>
        <sz val="11"/>
        <rFont val="Liberation Serif"/>
        <family val="1"/>
        <charset val="204"/>
      </rPr>
      <t xml:space="preserve"> Осуществление выплаты подъемного пособия молодым специалистам здравоохранения - выпускникам высших учебных заведений в течение 1 года работы (при наличии финансирования)</t>
    </r>
  </si>
  <si>
    <r>
      <rPr>
        <b/>
        <sz val="11"/>
        <rFont val="Liberation Serif"/>
        <family val="1"/>
        <charset val="204"/>
      </rPr>
      <t>Мероприятие 5.2</t>
    </r>
    <r>
      <rPr>
        <sz val="11"/>
        <rFont val="Liberation Serif"/>
        <family val="1"/>
        <charset val="204"/>
      </rPr>
      <t xml:space="preserve"> Обеспечение служебными жилыми помещениями специалистов с высшим образованием (по наиболее востребованным специальностям) прибывших для работы в учреждения здравоохранения, образования, иные учреждения бюджетной сферы</t>
    </r>
  </si>
  <si>
    <r>
      <rPr>
        <b/>
        <sz val="11"/>
        <rFont val="Liberation Serif"/>
        <family val="1"/>
        <charset val="204"/>
      </rPr>
      <t xml:space="preserve">Мероприятие 5.3 </t>
    </r>
    <r>
      <rPr>
        <sz val="11"/>
        <rFont val="Liberation Serif"/>
        <family val="1"/>
        <charset val="204"/>
      </rPr>
      <t>Предоставление социальных льгот при предоставлении мест в ДОУ привлеченным медицинским специалистам  (в соответствии с Положением по комплектованию МДОУ ГО Красноуфимск)</t>
    </r>
  </si>
  <si>
    <r>
      <rPr>
        <b/>
        <sz val="11"/>
        <rFont val="Liberation Serif"/>
        <family val="1"/>
        <charset val="204"/>
      </rPr>
      <t xml:space="preserve">Мероприятие 5.4 </t>
    </r>
    <r>
      <rPr>
        <sz val="11"/>
        <rFont val="Liberation Serif"/>
        <family val="1"/>
        <charset val="204"/>
      </rPr>
      <t xml:space="preserve">Послевузовская и дополнительная профессиональная подготовка специалистов здравоохранения: профессиональная переподготовка, сертификационные курсы, повышение квалификации за счет  учреждений здравоохранения </t>
    </r>
  </si>
  <si>
    <r>
      <rPr>
        <b/>
        <sz val="11"/>
        <rFont val="Liberation Serif"/>
        <family val="1"/>
        <charset val="204"/>
      </rPr>
      <t>Мероприятие 5.5</t>
    </r>
    <r>
      <rPr>
        <sz val="11"/>
        <rFont val="Liberation Serif"/>
        <family val="1"/>
        <charset val="204"/>
      </rPr>
      <t xml:space="preserve"> Планирование подготовки, переподготовки и повышения квалификации специалистов</t>
    </r>
  </si>
  <si>
    <r>
      <rPr>
        <b/>
        <sz val="11"/>
        <rFont val="Liberation Serif"/>
        <family val="1"/>
        <charset val="204"/>
      </rPr>
      <t>Мероприятие 5.6.</t>
    </r>
    <r>
      <rPr>
        <sz val="11"/>
        <rFont val="Liberation Serif"/>
        <family val="1"/>
        <charset val="204"/>
      </rPr>
      <t xml:space="preserve"> Формирование, в том числе путем приобретения жилых помещений, муниципального служебного фонда для специалистов с высшим образованием по наиболее востребованным специальностям</t>
    </r>
  </si>
  <si>
    <r>
      <rPr>
        <b/>
        <sz val="11"/>
        <rFont val="Liberation Serif"/>
        <family val="1"/>
        <charset val="204"/>
      </rPr>
      <t>Мероприятие 5.2</t>
    </r>
    <r>
      <rPr>
        <sz val="11"/>
        <rFont val="Liberation Serif"/>
        <family val="1"/>
        <charset val="204"/>
      </rPr>
      <t xml:space="preserve"> Обеспечение служебными жилыми помещениями специалистов с высшим медицинским образованием (по наиболее востребованным специальностям) прибывших для работы в учреждения здравоохранения</t>
    </r>
  </si>
  <si>
    <t xml:space="preserve">городского округа  Красноуфимск" до 2028 года </t>
  </si>
  <si>
    <t>№742  от17.08.2015г.</t>
  </si>
  <si>
    <t>Приложение 3 к постановлению №___от __________</t>
  </si>
  <si>
    <r>
      <rPr>
        <b/>
        <sz val="11"/>
        <rFont val="Liberation Serif"/>
        <family val="1"/>
        <charset val="204"/>
      </rPr>
      <t>Мероприятие 1.13</t>
    </r>
    <r>
      <rPr>
        <sz val="11"/>
        <rFont val="Liberation Serif"/>
        <family val="1"/>
        <charset val="204"/>
      </rPr>
      <t xml:space="preserve"> Награждение выпускников, закончивших обучение в средней общеобразовательной школе с медалью</t>
    </r>
  </si>
  <si>
    <r>
      <rPr>
        <b/>
        <sz val="11"/>
        <rFont val="Liberation Serif"/>
        <family val="1"/>
        <charset val="204"/>
      </rPr>
      <t>Мероприятие 1.14</t>
    </r>
    <r>
      <rPr>
        <sz val="11"/>
        <rFont val="Liberation Serif"/>
        <family val="1"/>
        <charset val="204"/>
      </rPr>
      <t xml:space="preserve"> Организация и проведение новогоднего мероприятия для детей военнослужащих и мобилизованных граждан городского округа Красноуфимск</t>
    </r>
  </si>
  <si>
    <t xml:space="preserve"> </t>
  </si>
  <si>
    <t xml:space="preserve">Подпрограмма 5. «КАДРОВОЕ ОБЕСПЕЧЕНИЕ УЧРЕЖДЕНИЙ ЗДРАВООХРАНЕНИЯ, ОБРАЗОВАНИЯ И ИНЫХ УЧРЕЖДЕНИЙ БЮДЖЕТНОЙ СФЕРЫ, РАСПОЛОЖЕННЫХ НА ТЕРРИТОРИИ  ГО КРАСНОУФИМСК» </t>
  </si>
  <si>
    <t>42, 45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</si>
</sst>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"/>
    <numFmt numFmtId="167" formatCode="0.00000"/>
  </numFmts>
  <fonts count="3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i/>
      <sz val="10"/>
      <color theme="1"/>
      <name val="Liberation Serif"/>
      <family val="1"/>
      <charset val="204"/>
    </font>
    <font>
      <sz val="10"/>
      <name val="Liberation Serif"/>
      <family val="1"/>
      <charset val="204"/>
    </font>
    <font>
      <i/>
      <sz val="10"/>
      <color theme="1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b/>
      <i/>
      <sz val="11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b/>
      <sz val="11"/>
      <name val="Liberation Serif"/>
      <family val="1"/>
      <charset val="204"/>
    </font>
    <font>
      <sz val="11"/>
      <name val="Liberation Serif"/>
      <family val="1"/>
      <charset val="204"/>
    </font>
    <font>
      <i/>
      <sz val="11"/>
      <name val="Liberation Serif"/>
      <family val="1"/>
      <charset val="204"/>
    </font>
    <font>
      <i/>
      <sz val="11"/>
      <color theme="1"/>
      <name val="Liberation Serif"/>
      <family val="1"/>
      <charset val="204"/>
    </font>
    <font>
      <b/>
      <i/>
      <sz val="11"/>
      <name val="Liberation Serif"/>
      <family val="1"/>
      <charset val="204"/>
    </font>
    <font>
      <b/>
      <i/>
      <sz val="11"/>
      <color rgb="FF000000"/>
      <name val="Liberation Serif"/>
      <family val="1"/>
      <charset val="204"/>
    </font>
    <font>
      <i/>
      <sz val="11"/>
      <color rgb="FF000000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b/>
      <sz val="11"/>
      <color rgb="FF000000"/>
      <name val="Liberation Serif"/>
      <family val="1"/>
      <charset val="204"/>
    </font>
    <font>
      <sz val="11"/>
      <name val="Calibri"/>
      <family val="2"/>
      <charset val="204"/>
      <scheme val="minor"/>
    </font>
    <font>
      <sz val="12"/>
      <name val="Liberation Serif"/>
      <family val="1"/>
      <charset val="204"/>
    </font>
    <font>
      <b/>
      <sz val="10"/>
      <name val="Liberation Serif"/>
      <family val="1"/>
      <charset val="204"/>
    </font>
    <font>
      <b/>
      <i/>
      <sz val="10"/>
      <name val="Liberation Serif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175">
    <xf numFmtId="0" fontId="0" fillId="0" borderId="0" xfId="0"/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justify" vertical="top"/>
    </xf>
    <xf numFmtId="0" fontId="3" fillId="2" borderId="0" xfId="0" applyFont="1" applyFill="1"/>
    <xf numFmtId="0" fontId="8" fillId="2" borderId="0" xfId="0" applyFont="1" applyFill="1" applyAlignment="1">
      <alignment horizontal="center"/>
    </xf>
    <xf numFmtId="0" fontId="12" fillId="0" borderId="0" xfId="0" applyFont="1"/>
    <xf numFmtId="0" fontId="14" fillId="2" borderId="0" xfId="0" applyFont="1" applyFill="1" applyAlignment="1">
      <alignment horizontal="center"/>
    </xf>
    <xf numFmtId="0" fontId="14" fillId="2" borderId="0" xfId="0" applyFont="1" applyFill="1" applyAlignment="1">
      <alignment horizontal="justify" vertical="top"/>
    </xf>
    <xf numFmtId="0" fontId="14" fillId="2" borderId="0" xfId="0" applyFont="1" applyFill="1"/>
    <xf numFmtId="0" fontId="15" fillId="2" borderId="1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justify" vertical="top" wrapText="1"/>
    </xf>
    <xf numFmtId="0" fontId="15" fillId="2" borderId="5" xfId="0" applyFont="1" applyFill="1" applyBorder="1" applyAlignment="1">
      <alignment horizontal="center" vertical="top" wrapText="1"/>
    </xf>
    <xf numFmtId="1" fontId="15" fillId="2" borderId="1" xfId="0" applyNumberFormat="1" applyFont="1" applyFill="1" applyBorder="1" applyAlignment="1">
      <alignment horizontal="center" vertical="top" wrapText="1"/>
    </xf>
    <xf numFmtId="2" fontId="16" fillId="2" borderId="1" xfId="0" applyNumberFormat="1" applyFont="1" applyFill="1" applyBorder="1" applyAlignment="1">
      <alignment horizontal="justify" vertical="top" wrapText="1"/>
    </xf>
    <xf numFmtId="2" fontId="15" fillId="2" borderId="1" xfId="0" applyNumberFormat="1" applyFont="1" applyFill="1" applyBorder="1" applyAlignment="1">
      <alignment horizontal="center" vertical="top" wrapText="1"/>
    </xf>
    <xf numFmtId="1" fontId="17" fillId="2" borderId="1" xfId="0" applyNumberFormat="1" applyFont="1" applyFill="1" applyBorder="1" applyAlignment="1">
      <alignment horizontal="center" vertical="top" wrapText="1"/>
    </xf>
    <xf numFmtId="165" fontId="15" fillId="2" borderId="1" xfId="0" applyNumberFormat="1" applyFont="1" applyFill="1" applyBorder="1" applyAlignment="1">
      <alignment horizontal="center" vertical="center" wrapText="1"/>
    </xf>
    <xf numFmtId="2" fontId="19" fillId="2" borderId="1" xfId="0" applyNumberFormat="1" applyFont="1" applyFill="1" applyBorder="1" applyAlignment="1">
      <alignment horizontal="justify" vertical="top" wrapText="1"/>
    </xf>
    <xf numFmtId="165" fontId="19" fillId="2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justify" vertical="top" wrapText="1"/>
    </xf>
    <xf numFmtId="165" fontId="17" fillId="2" borderId="1" xfId="0" applyNumberFormat="1" applyFont="1" applyFill="1" applyBorder="1" applyAlignment="1">
      <alignment horizontal="center" vertical="center" wrapText="1"/>
    </xf>
    <xf numFmtId="1" fontId="15" fillId="0" borderId="1" xfId="0" applyNumberFormat="1" applyFont="1" applyBorder="1" applyAlignment="1">
      <alignment horizontal="center" vertical="top" wrapText="1"/>
    </xf>
    <xf numFmtId="2" fontId="19" fillId="0" borderId="1" xfId="0" applyNumberFormat="1" applyFont="1" applyBorder="1" applyAlignment="1">
      <alignment horizontal="justify" vertical="top" wrapText="1"/>
    </xf>
    <xf numFmtId="165" fontId="19" fillId="0" borderId="1" xfId="0" applyNumberFormat="1" applyFont="1" applyBorder="1" applyAlignment="1">
      <alignment horizontal="center" vertical="center" wrapText="1"/>
    </xf>
    <xf numFmtId="2" fontId="15" fillId="0" borderId="1" xfId="0" applyNumberFormat="1" applyFont="1" applyBorder="1" applyAlignment="1">
      <alignment horizontal="center" vertical="top" wrapText="1"/>
    </xf>
    <xf numFmtId="49" fontId="15" fillId="2" borderId="1" xfId="0" applyNumberFormat="1" applyFont="1" applyFill="1" applyBorder="1" applyAlignment="1">
      <alignment horizontal="center" vertical="top" wrapText="1"/>
    </xf>
    <xf numFmtId="2" fontId="20" fillId="2" borderId="1" xfId="0" applyNumberFormat="1" applyFont="1" applyFill="1" applyBorder="1" applyAlignment="1">
      <alignment horizontal="justify" vertical="top" wrapText="1"/>
    </xf>
    <xf numFmtId="165" fontId="20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top" wrapText="1"/>
    </xf>
    <xf numFmtId="2" fontId="12" fillId="2" borderId="1" xfId="0" applyNumberFormat="1" applyFont="1" applyFill="1" applyBorder="1" applyAlignment="1">
      <alignment horizontal="justify" vertical="top" wrapText="1"/>
    </xf>
    <xf numFmtId="2" fontId="21" fillId="2" borderId="1" xfId="0" applyNumberFormat="1" applyFont="1" applyFill="1" applyBorder="1" applyAlignment="1">
      <alignment horizontal="justify" vertical="top" wrapText="1"/>
    </xf>
    <xf numFmtId="165" fontId="22" fillId="2" borderId="1" xfId="0" applyNumberFormat="1" applyFont="1" applyFill="1" applyBorder="1" applyAlignment="1">
      <alignment horizontal="center" vertical="center" wrapText="1"/>
    </xf>
    <xf numFmtId="165" fontId="21" fillId="2" borderId="1" xfId="0" applyNumberFormat="1" applyFont="1" applyFill="1" applyBorder="1" applyAlignment="1">
      <alignment horizontal="center" vertical="center" wrapText="1"/>
    </xf>
    <xf numFmtId="165" fontId="23" fillId="2" borderId="1" xfId="0" applyNumberFormat="1" applyFont="1" applyFill="1" applyBorder="1" applyAlignment="1">
      <alignment horizontal="center" vertical="center" wrapText="1"/>
    </xf>
    <xf numFmtId="2" fontId="23" fillId="2" borderId="1" xfId="0" applyNumberFormat="1" applyFont="1" applyFill="1" applyBorder="1" applyAlignment="1">
      <alignment horizontal="justify" vertical="top" wrapText="1"/>
    </xf>
    <xf numFmtId="1" fontId="23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" fontId="18" fillId="2" borderId="1" xfId="0" applyNumberFormat="1" applyFont="1" applyFill="1" applyBorder="1" applyAlignment="1">
      <alignment horizontal="center" vertical="top" wrapText="1"/>
    </xf>
    <xf numFmtId="165" fontId="24" fillId="2" borderId="1" xfId="0" applyNumberFormat="1" applyFont="1" applyFill="1" applyBorder="1" applyAlignment="1">
      <alignment horizontal="center" vertical="center" wrapText="1"/>
    </xf>
    <xf numFmtId="1" fontId="25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/>
    <xf numFmtId="165" fontId="23" fillId="2" borderId="1" xfId="0" applyNumberFormat="1" applyFont="1" applyFill="1" applyBorder="1" applyAlignment="1">
      <alignment horizontal="center" vertical="center"/>
    </xf>
    <xf numFmtId="2" fontId="21" fillId="2" borderId="4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top" wrapText="1"/>
    </xf>
    <xf numFmtId="1" fontId="23" fillId="2" borderId="1" xfId="0" applyNumberFormat="1" applyFont="1" applyFill="1" applyBorder="1" applyAlignment="1">
      <alignment horizontal="center" vertical="top" wrapText="1"/>
    </xf>
    <xf numFmtId="2" fontId="23" fillId="2" borderId="2" xfId="0" applyNumberFormat="1" applyFont="1" applyFill="1" applyBorder="1" applyAlignment="1">
      <alignment horizontal="justify" vertical="top" wrapText="1"/>
    </xf>
    <xf numFmtId="165" fontId="23" fillId="2" borderId="4" xfId="0" applyNumberFormat="1" applyFont="1" applyFill="1" applyBorder="1" applyAlignment="1">
      <alignment horizontal="center" vertical="center" wrapText="1"/>
    </xf>
    <xf numFmtId="1" fontId="23" fillId="2" borderId="4" xfId="0" applyNumberFormat="1" applyFont="1" applyFill="1" applyBorder="1" applyAlignment="1">
      <alignment horizontal="center" vertical="top" wrapText="1"/>
    </xf>
    <xf numFmtId="2" fontId="21" fillId="2" borderId="4" xfId="0" applyNumberFormat="1" applyFont="1" applyFill="1" applyBorder="1" applyAlignment="1">
      <alignment horizontal="center" vertical="top" wrapText="1"/>
    </xf>
    <xf numFmtId="2" fontId="12" fillId="2" borderId="1" xfId="0" applyNumberFormat="1" applyFont="1" applyFill="1" applyBorder="1" applyAlignment="1">
      <alignment vertical="top" wrapText="1"/>
    </xf>
    <xf numFmtId="1" fontId="12" fillId="2" borderId="1" xfId="0" applyNumberFormat="1" applyFont="1" applyFill="1" applyBorder="1" applyAlignment="1">
      <alignment vertical="top" wrapText="1"/>
    </xf>
    <xf numFmtId="1" fontId="23" fillId="2" borderId="1" xfId="0" applyNumberFormat="1" applyFont="1" applyFill="1" applyBorder="1" applyAlignment="1">
      <alignment vertical="top" wrapText="1"/>
    </xf>
    <xf numFmtId="1" fontId="23" fillId="2" borderId="4" xfId="0" applyNumberFormat="1" applyFont="1" applyFill="1" applyBorder="1" applyAlignment="1">
      <alignment vertical="top" wrapText="1"/>
    </xf>
    <xf numFmtId="165" fontId="27" fillId="2" borderId="1" xfId="0" applyNumberFormat="1" applyFont="1" applyFill="1" applyBorder="1" applyAlignment="1">
      <alignment horizontal="center" vertical="center" wrapText="1"/>
    </xf>
    <xf numFmtId="2" fontId="21" fillId="2" borderId="4" xfId="0" applyNumberFormat="1" applyFont="1" applyFill="1" applyBorder="1" applyAlignment="1">
      <alignment horizontal="center" wrapText="1"/>
    </xf>
    <xf numFmtId="2" fontId="26" fillId="2" borderId="1" xfId="0" applyNumberFormat="1" applyFont="1" applyFill="1" applyBorder="1" applyAlignment="1">
      <alignment horizontal="justify" vertical="top" wrapText="1"/>
    </xf>
    <xf numFmtId="165" fontId="26" fillId="2" borderId="1" xfId="0" applyNumberFormat="1" applyFont="1" applyFill="1" applyBorder="1" applyAlignment="1">
      <alignment horizontal="center" vertical="center" wrapText="1"/>
    </xf>
    <xf numFmtId="2" fontId="22" fillId="2" borderId="1" xfId="0" applyNumberFormat="1" applyFont="1" applyFill="1" applyBorder="1" applyAlignment="1">
      <alignment horizontal="center" vertical="top" wrapText="1"/>
    </xf>
    <xf numFmtId="2" fontId="23" fillId="2" borderId="1" xfId="0" applyNumberFormat="1" applyFont="1" applyFill="1" applyBorder="1" applyAlignment="1">
      <alignment horizontal="center" vertical="top" wrapText="1"/>
    </xf>
    <xf numFmtId="2" fontId="22" fillId="2" borderId="1" xfId="0" applyNumberFormat="1" applyFont="1" applyFill="1" applyBorder="1" applyAlignment="1">
      <alignment horizontal="justify" vertical="top" wrapText="1"/>
    </xf>
    <xf numFmtId="164" fontId="23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/>
    </xf>
    <xf numFmtId="2" fontId="23" fillId="2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/>
    <xf numFmtId="2" fontId="23" fillId="2" borderId="1" xfId="0" applyNumberFormat="1" applyFont="1" applyFill="1" applyBorder="1"/>
    <xf numFmtId="164" fontId="23" fillId="2" borderId="1" xfId="0" applyNumberFormat="1" applyFont="1" applyFill="1" applyBorder="1" applyAlignment="1">
      <alignment horizontal="center"/>
    </xf>
    <xf numFmtId="0" fontId="15" fillId="2" borderId="0" xfId="0" applyFont="1" applyFill="1" applyAlignment="1">
      <alignment horizontal="center"/>
    </xf>
    <xf numFmtId="2" fontId="23" fillId="2" borderId="0" xfId="0" applyNumberFormat="1" applyFont="1" applyFill="1" applyAlignment="1">
      <alignment horizontal="justify" vertical="top" wrapText="1"/>
    </xf>
    <xf numFmtId="164" fontId="23" fillId="2" borderId="0" xfId="0" applyNumberFormat="1" applyFont="1" applyFill="1" applyAlignment="1">
      <alignment horizontal="center" vertical="center" wrapText="1"/>
    </xf>
    <xf numFmtId="2" fontId="23" fillId="2" borderId="0" xfId="0" applyNumberFormat="1" applyFont="1" applyFill="1"/>
    <xf numFmtId="165" fontId="28" fillId="2" borderId="1" xfId="0" applyNumberFormat="1" applyFont="1" applyFill="1" applyBorder="1" applyAlignment="1">
      <alignment horizontal="center" vertical="center" wrapText="1"/>
    </xf>
    <xf numFmtId="165" fontId="2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165" fontId="6" fillId="0" borderId="1" xfId="0" applyNumberFormat="1" applyFont="1" applyBorder="1" applyAlignment="1">
      <alignment horizontal="center" vertical="center" wrapText="1"/>
    </xf>
    <xf numFmtId="165" fontId="29" fillId="2" borderId="1" xfId="0" applyNumberFormat="1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/>
    </xf>
    <xf numFmtId="164" fontId="22" fillId="2" borderId="1" xfId="0" applyNumberFormat="1" applyFont="1" applyFill="1" applyBorder="1" applyAlignment="1">
      <alignment horizontal="center" vertical="center"/>
    </xf>
    <xf numFmtId="165" fontId="30" fillId="2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2" fontId="19" fillId="2" borderId="1" xfId="0" applyNumberFormat="1" applyFont="1" applyFill="1" applyBorder="1" applyAlignment="1">
      <alignment horizontal="center" vertical="top" wrapText="1"/>
    </xf>
    <xf numFmtId="2" fontId="20" fillId="2" borderId="1" xfId="0" applyNumberFormat="1" applyFont="1" applyFill="1" applyBorder="1" applyAlignment="1">
      <alignment horizontal="center" vertical="top" wrapText="1"/>
    </xf>
    <xf numFmtId="2" fontId="20" fillId="2" borderId="1" xfId="0" applyNumberFormat="1" applyFont="1" applyFill="1" applyBorder="1" applyAlignment="1">
      <alignment vertical="top" wrapText="1"/>
    </xf>
    <xf numFmtId="0" fontId="14" fillId="0" borderId="0" xfId="0" applyFont="1" applyAlignment="1">
      <alignment horizontal="center"/>
    </xf>
    <xf numFmtId="0" fontId="15" fillId="0" borderId="1" xfId="0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2" fontId="20" fillId="0" borderId="1" xfId="0" applyNumberFormat="1" applyFont="1" applyBorder="1" applyAlignment="1">
      <alignment vertical="top" wrapText="1"/>
    </xf>
    <xf numFmtId="165" fontId="15" fillId="0" borderId="1" xfId="0" applyNumberFormat="1" applyFont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165" fontId="24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165" fontId="23" fillId="0" borderId="1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 wrapText="1"/>
    </xf>
    <xf numFmtId="165" fontId="23" fillId="0" borderId="4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5" fontId="26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22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23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2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/>
    </xf>
    <xf numFmtId="164" fontId="22" fillId="0" borderId="1" xfId="0" applyNumberFormat="1" applyFont="1" applyBorder="1" applyAlignment="1">
      <alignment horizontal="center"/>
    </xf>
    <xf numFmtId="164" fontId="2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165" fontId="12" fillId="2" borderId="1" xfId="0" applyNumberFormat="1" applyFont="1" applyFill="1" applyBorder="1" applyAlignment="1">
      <alignment horizontal="center"/>
    </xf>
    <xf numFmtId="0" fontId="31" fillId="0" borderId="0" xfId="0" applyFont="1"/>
    <xf numFmtId="0" fontId="23" fillId="0" borderId="0" xfId="0" applyFont="1"/>
    <xf numFmtId="0" fontId="32" fillId="0" borderId="0" xfId="0" applyFont="1" applyAlignment="1">
      <alignment horizontal="center"/>
    </xf>
    <xf numFmtId="0" fontId="32" fillId="2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17" fillId="2" borderId="5" xfId="0" applyFont="1" applyFill="1" applyBorder="1" applyAlignment="1">
      <alignment horizontal="center" vertical="top" wrapText="1"/>
    </xf>
    <xf numFmtId="2" fontId="26" fillId="0" borderId="1" xfId="0" applyNumberFormat="1" applyFont="1" applyBorder="1" applyAlignment="1">
      <alignment vertical="top" wrapText="1"/>
    </xf>
    <xf numFmtId="2" fontId="26" fillId="2" borderId="1" xfId="0" applyNumberFormat="1" applyFont="1" applyFill="1" applyBorder="1" applyAlignment="1">
      <alignment vertical="top" wrapText="1"/>
    </xf>
    <xf numFmtId="165" fontId="33" fillId="0" borderId="1" xfId="0" applyNumberFormat="1" applyFont="1" applyBorder="1" applyAlignment="1">
      <alignment horizontal="center" vertical="center" wrapText="1"/>
    </xf>
    <xf numFmtId="165" fontId="33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/>
    <xf numFmtId="0" fontId="6" fillId="0" borderId="0" xfId="0" applyFont="1" applyAlignment="1">
      <alignment horizontal="center"/>
    </xf>
    <xf numFmtId="0" fontId="6" fillId="2" borderId="0" xfId="0" applyFont="1" applyFill="1" applyAlignment="1">
      <alignment horizontal="center"/>
    </xf>
    <xf numFmtId="2" fontId="23" fillId="0" borderId="1" xfId="0" applyNumberFormat="1" applyFont="1" applyBorder="1" applyAlignment="1">
      <alignment horizontal="justify" vertical="top" wrapText="1"/>
    </xf>
    <xf numFmtId="1" fontId="12" fillId="0" borderId="1" xfId="0" applyNumberFormat="1" applyFont="1" applyBorder="1" applyAlignment="1">
      <alignment horizontal="center" vertical="center" wrapText="1"/>
    </xf>
    <xf numFmtId="166" fontId="16" fillId="0" borderId="1" xfId="0" applyNumberFormat="1" applyFont="1" applyBorder="1" applyAlignment="1">
      <alignment horizontal="center" vertical="center" wrapText="1"/>
    </xf>
    <xf numFmtId="166" fontId="34" fillId="0" borderId="1" xfId="0" applyNumberFormat="1" applyFont="1" applyBorder="1" applyAlignment="1">
      <alignment horizontal="center" vertical="center" wrapText="1"/>
    </xf>
    <xf numFmtId="166" fontId="34" fillId="2" borderId="1" xfId="0" applyNumberFormat="1" applyFont="1" applyFill="1" applyBorder="1" applyAlignment="1">
      <alignment horizontal="center" vertical="center" wrapText="1"/>
    </xf>
    <xf numFmtId="166" fontId="16" fillId="2" borderId="1" xfId="0" applyNumberFormat="1" applyFont="1" applyFill="1" applyBorder="1" applyAlignment="1">
      <alignment horizontal="center" vertical="center" wrapText="1"/>
    </xf>
    <xf numFmtId="166" fontId="15" fillId="0" borderId="1" xfId="0" applyNumberFormat="1" applyFont="1" applyBorder="1" applyAlignment="1">
      <alignment horizontal="center" vertical="center" wrapText="1"/>
    </xf>
    <xf numFmtId="166" fontId="17" fillId="0" borderId="1" xfId="0" applyNumberFormat="1" applyFont="1" applyBorder="1" applyAlignment="1">
      <alignment horizontal="center" vertical="center" wrapText="1"/>
    </xf>
    <xf numFmtId="166" fontId="17" fillId="2" borderId="1" xfId="0" applyNumberFormat="1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165" fontId="35" fillId="0" borderId="1" xfId="0" applyNumberFormat="1" applyFont="1" applyBorder="1" applyAlignment="1">
      <alignment horizontal="center" vertical="center" wrapText="1"/>
    </xf>
    <xf numFmtId="165" fontId="34" fillId="0" borderId="1" xfId="0" applyNumberFormat="1" applyFont="1" applyBorder="1" applyAlignment="1">
      <alignment horizontal="center" vertical="center" wrapText="1"/>
    </xf>
    <xf numFmtId="165" fontId="34" fillId="2" borderId="1" xfId="0" applyNumberFormat="1" applyFont="1" applyFill="1" applyBorder="1" applyAlignment="1">
      <alignment horizontal="center" vertical="center" wrapText="1"/>
    </xf>
    <xf numFmtId="167" fontId="15" fillId="2" borderId="1" xfId="0" applyNumberFormat="1" applyFont="1" applyFill="1" applyBorder="1" applyAlignment="1">
      <alignment horizontal="center" vertical="center" wrapText="1"/>
    </xf>
    <xf numFmtId="167" fontId="8" fillId="0" borderId="1" xfId="0" applyNumberFormat="1" applyFont="1" applyBorder="1" applyAlignment="1">
      <alignment horizontal="center" vertical="center" wrapText="1"/>
    </xf>
    <xf numFmtId="167" fontId="17" fillId="0" borderId="1" xfId="0" applyNumberFormat="1" applyFont="1" applyBorder="1" applyAlignment="1">
      <alignment horizontal="center" vertical="center" wrapText="1"/>
    </xf>
    <xf numFmtId="167" fontId="17" fillId="2" borderId="1" xfId="0" applyNumberFormat="1" applyFont="1" applyFill="1" applyBorder="1" applyAlignment="1">
      <alignment horizontal="center" vertical="center" wrapText="1"/>
    </xf>
    <xf numFmtId="165" fontId="36" fillId="0" borderId="1" xfId="0" applyNumberFormat="1" applyFont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center" vertical="center" wrapText="1"/>
    </xf>
    <xf numFmtId="165" fontId="37" fillId="0" borderId="1" xfId="0" applyNumberFormat="1" applyFont="1" applyBorder="1" applyAlignment="1">
      <alignment horizontal="center" vertical="center" wrapText="1"/>
    </xf>
    <xf numFmtId="1" fontId="17" fillId="2" borderId="1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0" xfId="0" applyAlignment="1">
      <alignment wrapText="1"/>
    </xf>
    <xf numFmtId="0" fontId="12" fillId="0" borderId="0" xfId="0" applyFont="1" applyAlignment="1">
      <alignment horizontal="left"/>
    </xf>
    <xf numFmtId="0" fontId="3" fillId="2" borderId="0" xfId="0" applyFont="1" applyFill="1" applyAlignment="1">
      <alignment horizontal="justify" vertical="top"/>
    </xf>
    <xf numFmtId="0" fontId="12" fillId="0" borderId="0" xfId="0" applyFont="1" applyAlignment="1">
      <alignment horizontal="center"/>
    </xf>
    <xf numFmtId="0" fontId="13" fillId="2" borderId="0" xfId="0" applyFont="1" applyFill="1" applyAlignment="1">
      <alignment horizontal="center" wrapText="1"/>
    </xf>
    <xf numFmtId="0" fontId="14" fillId="2" borderId="0" xfId="0" applyFont="1" applyFill="1" applyAlignment="1">
      <alignment wrapText="1"/>
    </xf>
    <xf numFmtId="0" fontId="15" fillId="2" borderId="1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justify" vertical="top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2" fontId="21" fillId="2" borderId="1" xfId="0" applyNumberFormat="1" applyFont="1" applyFill="1" applyBorder="1" applyAlignment="1">
      <alignment horizontal="center" vertical="top" wrapText="1"/>
    </xf>
    <xf numFmtId="2" fontId="21" fillId="2" borderId="2" xfId="0" applyNumberFormat="1" applyFont="1" applyFill="1" applyBorder="1" applyAlignment="1">
      <alignment horizontal="center" vertical="center" wrapText="1"/>
    </xf>
    <xf numFmtId="2" fontId="21" fillId="2" borderId="3" xfId="0" applyNumberFormat="1" applyFont="1" applyFill="1" applyBorder="1" applyAlignment="1">
      <alignment horizontal="center" vertical="center" wrapText="1"/>
    </xf>
    <xf numFmtId="2" fontId="21" fillId="2" borderId="4" xfId="0" applyNumberFormat="1" applyFont="1" applyFill="1" applyBorder="1" applyAlignment="1">
      <alignment horizontal="center" vertical="center" wrapText="1"/>
    </xf>
    <xf numFmtId="2" fontId="21" fillId="2" borderId="2" xfId="0" applyNumberFormat="1" applyFont="1" applyFill="1" applyBorder="1" applyAlignment="1">
      <alignment horizontal="center" vertical="top" wrapText="1"/>
    </xf>
    <xf numFmtId="2" fontId="21" fillId="2" borderId="3" xfId="0" applyNumberFormat="1" applyFont="1" applyFill="1" applyBorder="1" applyAlignment="1">
      <alignment horizontal="center" vertical="top" wrapText="1"/>
    </xf>
    <xf numFmtId="2" fontId="21" fillId="2" borderId="2" xfId="0" applyNumberFormat="1" applyFont="1" applyFill="1" applyBorder="1" applyAlignment="1">
      <alignment horizontal="center" wrapText="1"/>
    </xf>
    <xf numFmtId="2" fontId="21" fillId="2" borderId="3" xfId="0" applyNumberFormat="1" applyFont="1" applyFill="1" applyBorder="1" applyAlignment="1">
      <alignment horizontal="center" wrapText="1"/>
    </xf>
    <xf numFmtId="2" fontId="22" fillId="2" borderId="2" xfId="0" applyNumberFormat="1" applyFont="1" applyFill="1" applyBorder="1" applyAlignment="1">
      <alignment horizontal="center" vertical="top" wrapText="1"/>
    </xf>
    <xf numFmtId="2" fontId="22" fillId="2" borderId="3" xfId="0" applyNumberFormat="1" applyFont="1" applyFill="1" applyBorder="1" applyAlignment="1">
      <alignment horizontal="center" vertical="top" wrapText="1"/>
    </xf>
    <xf numFmtId="2" fontId="22" fillId="2" borderId="4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78B8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29"/>
  <sheetViews>
    <sheetView tabSelected="1" topLeftCell="A10" zoomScale="80" zoomScaleNormal="80" workbookViewId="0">
      <selection activeCell="C12" sqref="C12"/>
    </sheetView>
  </sheetViews>
  <sheetFormatPr defaultRowHeight="15" x14ac:dyDescent="0.25"/>
  <cols>
    <col min="2" max="2" width="21.85546875" customWidth="1"/>
    <col min="3" max="3" width="16" customWidth="1"/>
    <col min="4" max="4" width="12.85546875" customWidth="1"/>
    <col min="5" max="5" width="14.5703125" style="115" customWidth="1"/>
    <col min="6" max="7" width="12.85546875" style="115" customWidth="1"/>
    <col min="8" max="9" width="12.85546875" customWidth="1"/>
    <col min="10" max="10" width="11.28515625" customWidth="1"/>
  </cols>
  <sheetData>
    <row r="1" spans="1:10" x14ac:dyDescent="0.25">
      <c r="G1" s="156" t="s">
        <v>82</v>
      </c>
      <c r="H1" s="156"/>
      <c r="I1" s="156"/>
      <c r="J1" s="156"/>
    </row>
    <row r="2" spans="1:10" x14ac:dyDescent="0.25">
      <c r="A2" s="6"/>
      <c r="B2" s="6"/>
      <c r="C2" s="6"/>
      <c r="D2" s="6"/>
      <c r="E2" s="116"/>
      <c r="F2" s="116"/>
      <c r="G2" s="154" t="s">
        <v>43</v>
      </c>
      <c r="H2" s="154"/>
      <c r="I2" s="154"/>
      <c r="J2" s="154"/>
    </row>
    <row r="3" spans="1:10" x14ac:dyDescent="0.25">
      <c r="A3" s="6"/>
      <c r="B3" s="6"/>
      <c r="C3" s="6"/>
      <c r="D3" s="6"/>
      <c r="E3" s="116"/>
      <c r="F3" s="116"/>
      <c r="G3" s="154" t="s">
        <v>44</v>
      </c>
      <c r="H3" s="154"/>
      <c r="I3" s="154"/>
      <c r="J3" s="154"/>
    </row>
    <row r="4" spans="1:10" x14ac:dyDescent="0.25">
      <c r="A4" s="6"/>
      <c r="B4" s="6"/>
      <c r="C4" s="6"/>
      <c r="D4" s="6"/>
      <c r="E4" s="116"/>
      <c r="F4" s="116"/>
      <c r="G4" s="154" t="s">
        <v>80</v>
      </c>
      <c r="H4" s="154"/>
      <c r="I4" s="154"/>
      <c r="J4" s="154"/>
    </row>
    <row r="5" spans="1:10" x14ac:dyDescent="0.25">
      <c r="A5" s="6"/>
      <c r="B5" s="6"/>
      <c r="C5" s="6"/>
      <c r="D5" s="6"/>
      <c r="E5" s="116"/>
      <c r="F5" s="116"/>
      <c r="G5" s="154" t="s">
        <v>81</v>
      </c>
      <c r="H5" s="154"/>
      <c r="I5" s="154"/>
      <c r="J5" s="154"/>
    </row>
    <row r="6" spans="1:10" ht="39" customHeight="1" x14ac:dyDescent="0.25">
      <c r="A6" s="157" t="s">
        <v>42</v>
      </c>
      <c r="B6" s="158"/>
      <c r="C6" s="158"/>
      <c r="D6" s="158"/>
      <c r="E6" s="158"/>
      <c r="F6" s="158"/>
      <c r="G6" s="158"/>
      <c r="H6" s="158"/>
      <c r="I6" s="158"/>
      <c r="J6" s="158"/>
    </row>
    <row r="7" spans="1:10" ht="15.75" x14ac:dyDescent="0.25">
      <c r="A7" s="7"/>
      <c r="B7" s="8"/>
      <c r="C7" s="7"/>
      <c r="D7" s="84"/>
      <c r="E7" s="117"/>
      <c r="F7" s="117"/>
      <c r="G7" s="118"/>
      <c r="H7" s="7"/>
      <c r="I7" s="7"/>
      <c r="J7" s="9"/>
    </row>
    <row r="8" spans="1:10" ht="26.25" customHeight="1" x14ac:dyDescent="0.25">
      <c r="A8" s="159" t="s">
        <v>3</v>
      </c>
      <c r="B8" s="160" t="s">
        <v>4</v>
      </c>
      <c r="C8" s="161" t="s">
        <v>5</v>
      </c>
      <c r="D8" s="162"/>
      <c r="E8" s="162"/>
      <c r="F8" s="162"/>
      <c r="G8" s="162"/>
      <c r="H8" s="162"/>
      <c r="I8" s="162"/>
      <c r="J8" s="159" t="s">
        <v>6</v>
      </c>
    </row>
    <row r="9" spans="1:10" ht="27.75" customHeight="1" x14ac:dyDescent="0.25">
      <c r="A9" s="159"/>
      <c r="B9" s="160"/>
      <c r="C9" s="10" t="s">
        <v>0</v>
      </c>
      <c r="D9" s="85" t="s">
        <v>29</v>
      </c>
      <c r="E9" s="119" t="s">
        <v>30</v>
      </c>
      <c r="F9" s="119" t="s">
        <v>38</v>
      </c>
      <c r="G9" s="120" t="s">
        <v>39</v>
      </c>
      <c r="H9" s="10" t="s">
        <v>40</v>
      </c>
      <c r="I9" s="10" t="s">
        <v>41</v>
      </c>
      <c r="J9" s="159"/>
    </row>
    <row r="10" spans="1:10" x14ac:dyDescent="0.25">
      <c r="A10" s="12">
        <v>1</v>
      </c>
      <c r="B10" s="12">
        <v>2</v>
      </c>
      <c r="C10" s="12">
        <v>3</v>
      </c>
      <c r="D10" s="86">
        <v>4</v>
      </c>
      <c r="E10" s="121">
        <v>5</v>
      </c>
      <c r="F10" s="121">
        <v>6</v>
      </c>
      <c r="G10" s="122">
        <v>7</v>
      </c>
      <c r="H10" s="12">
        <v>8</v>
      </c>
      <c r="I10" s="12">
        <v>9</v>
      </c>
      <c r="J10" s="12">
        <v>10</v>
      </c>
    </row>
    <row r="11" spans="1:10" ht="57" x14ac:dyDescent="0.25">
      <c r="A11" s="13">
        <v>1</v>
      </c>
      <c r="B11" s="27" t="s">
        <v>12</v>
      </c>
      <c r="C11" s="82">
        <f>D11+E11+F11+G11+H11+I11</f>
        <v>111067.74099999999</v>
      </c>
      <c r="D11" s="87">
        <f t="shared" ref="D11:I11" si="0">D12</f>
        <v>52096.683000000005</v>
      </c>
      <c r="E11" s="123">
        <f t="shared" si="0"/>
        <v>52149.649999999994</v>
      </c>
      <c r="F11" s="123">
        <f t="shared" si="0"/>
        <v>1774.7870000000003</v>
      </c>
      <c r="G11" s="124">
        <f t="shared" si="0"/>
        <v>1774.7870000000003</v>
      </c>
      <c r="H11" s="83">
        <f t="shared" si="0"/>
        <v>1635.9170000000001</v>
      </c>
      <c r="I11" s="83">
        <f t="shared" si="0"/>
        <v>1635.9170000000001</v>
      </c>
      <c r="J11" s="15" t="s">
        <v>1</v>
      </c>
    </row>
    <row r="12" spans="1:10" x14ac:dyDescent="0.25">
      <c r="A12" s="16">
        <v>2</v>
      </c>
      <c r="B12" s="14" t="s">
        <v>2</v>
      </c>
      <c r="C12" s="81">
        <f t="shared" ref="C12:C22" si="1">D12+E12+F12+G12+H12+I12</f>
        <v>111067.74099999999</v>
      </c>
      <c r="D12" s="132">
        <f>D16+D18+D20+D22</f>
        <v>52096.683000000005</v>
      </c>
      <c r="E12" s="133">
        <f t="shared" ref="E12" si="2">E16+E18+E20+E22</f>
        <v>52149.649999999994</v>
      </c>
      <c r="F12" s="133">
        <f>F16+F18+F20+F22</f>
        <v>1774.7870000000003</v>
      </c>
      <c r="G12" s="134">
        <f>G16+G18+G20+G22</f>
        <v>1774.7870000000003</v>
      </c>
      <c r="H12" s="135">
        <f>H16+H18+H20+H22</f>
        <v>1635.9170000000001</v>
      </c>
      <c r="I12" s="135">
        <f>I16+I18+I20+I22</f>
        <v>1635.9170000000001</v>
      </c>
      <c r="J12" s="15" t="s">
        <v>1</v>
      </c>
    </row>
    <row r="13" spans="1:10" ht="25.5" x14ac:dyDescent="0.25">
      <c r="A13" s="16">
        <v>3</v>
      </c>
      <c r="B13" s="11" t="s">
        <v>8</v>
      </c>
      <c r="C13" s="15"/>
      <c r="D13" s="88"/>
      <c r="E13" s="89"/>
      <c r="F13" s="89"/>
      <c r="G13" s="21"/>
      <c r="H13" s="17"/>
      <c r="I13" s="17"/>
      <c r="J13" s="15"/>
    </row>
    <row r="14" spans="1:10" x14ac:dyDescent="0.25">
      <c r="A14" s="16">
        <v>4</v>
      </c>
      <c r="B14" s="11" t="s">
        <v>7</v>
      </c>
      <c r="C14" s="15">
        <f t="shared" si="1"/>
        <v>111067.74100000001</v>
      </c>
      <c r="D14" s="136">
        <f t="shared" ref="D14:E14" si="3">D25+D65+D74+D89+D106</f>
        <v>52096.683000000005</v>
      </c>
      <c r="E14" s="137">
        <f t="shared" si="3"/>
        <v>52149.65</v>
      </c>
      <c r="F14" s="137">
        <f t="shared" ref="F14" si="4">F25+F65+F74+F89+F106</f>
        <v>1774.7870000000005</v>
      </c>
      <c r="G14" s="138">
        <f t="shared" ref="G14:I14" si="5">G25+G65+G74+G89+G106</f>
        <v>1774.7870000000005</v>
      </c>
      <c r="H14" s="139">
        <f t="shared" si="5"/>
        <v>1635.9169999999999</v>
      </c>
      <c r="I14" s="139">
        <f t="shared" si="5"/>
        <v>1635.9169999999999</v>
      </c>
      <c r="J14" s="15"/>
    </row>
    <row r="15" spans="1:10" ht="38.25" x14ac:dyDescent="0.25">
      <c r="A15" s="16">
        <v>5</v>
      </c>
      <c r="B15" s="18" t="s">
        <v>23</v>
      </c>
      <c r="C15" s="81">
        <f t="shared" si="1"/>
        <v>108794.469</v>
      </c>
      <c r="D15" s="24">
        <f t="shared" ref="D15:I15" si="6">D16</f>
        <v>51642.825000000004</v>
      </c>
      <c r="E15" s="125">
        <f t="shared" si="6"/>
        <v>51805.757999999994</v>
      </c>
      <c r="F15" s="125">
        <f t="shared" si="6"/>
        <v>1465.4270000000004</v>
      </c>
      <c r="G15" s="126">
        <f t="shared" si="6"/>
        <v>1465.4270000000004</v>
      </c>
      <c r="H15" s="19">
        <f t="shared" si="6"/>
        <v>1207.5160000000001</v>
      </c>
      <c r="I15" s="19">
        <f t="shared" si="6"/>
        <v>1207.5160000000001</v>
      </c>
      <c r="J15" s="15"/>
    </row>
    <row r="16" spans="1:10" x14ac:dyDescent="0.25">
      <c r="A16" s="16">
        <v>6</v>
      </c>
      <c r="B16" s="20" t="s">
        <v>2</v>
      </c>
      <c r="C16" s="15">
        <f t="shared" si="1"/>
        <v>108794.469</v>
      </c>
      <c r="D16" s="89">
        <f t="shared" ref="D16:E16" si="7">D27+D91+D108+D80</f>
        <v>51642.825000000004</v>
      </c>
      <c r="E16" s="89">
        <f t="shared" si="7"/>
        <v>51805.757999999994</v>
      </c>
      <c r="F16" s="89">
        <f t="shared" ref="F16" si="8">F27+F91+F108+F80</f>
        <v>1465.4270000000004</v>
      </c>
      <c r="G16" s="21">
        <f t="shared" ref="G16:I16" si="9">G27+G91+G108+G80</f>
        <v>1465.4270000000004</v>
      </c>
      <c r="H16" s="21">
        <f t="shared" si="9"/>
        <v>1207.5160000000001</v>
      </c>
      <c r="I16" s="21">
        <f t="shared" si="9"/>
        <v>1207.5160000000001</v>
      </c>
      <c r="J16" s="15"/>
    </row>
    <row r="17" spans="1:10" ht="51" x14ac:dyDescent="0.25">
      <c r="A17" s="16">
        <v>7</v>
      </c>
      <c r="B17" s="18" t="s">
        <v>14</v>
      </c>
      <c r="C17" s="81">
        <f t="shared" si="1"/>
        <v>1335.9010000000001</v>
      </c>
      <c r="D17" s="24">
        <f t="shared" ref="D17:I17" si="10">D18</f>
        <v>218.99299999999999</v>
      </c>
      <c r="E17" s="125">
        <f t="shared" si="10"/>
        <v>247.40600000000001</v>
      </c>
      <c r="F17" s="125">
        <f t="shared" si="10"/>
        <v>228.84799999999998</v>
      </c>
      <c r="G17" s="126">
        <f t="shared" si="10"/>
        <v>228.84799999999998</v>
      </c>
      <c r="H17" s="19">
        <f t="shared" si="10"/>
        <v>205.90300000000002</v>
      </c>
      <c r="I17" s="19">
        <f t="shared" si="10"/>
        <v>205.90300000000002</v>
      </c>
      <c r="J17" s="15"/>
    </row>
    <row r="18" spans="1:10" x14ac:dyDescent="0.25">
      <c r="A18" s="13">
        <v>8</v>
      </c>
      <c r="B18" s="20" t="s">
        <v>2</v>
      </c>
      <c r="C18" s="15">
        <f t="shared" si="1"/>
        <v>1335.9010000000001</v>
      </c>
      <c r="D18" s="88">
        <f t="shared" ref="D18:E18" si="11">D56+D67+D76+D101</f>
        <v>218.99299999999999</v>
      </c>
      <c r="E18" s="89">
        <f t="shared" si="11"/>
        <v>247.40600000000001</v>
      </c>
      <c r="F18" s="89">
        <f t="shared" ref="F18" si="12">F56+F67+F76+F101</f>
        <v>228.84799999999998</v>
      </c>
      <c r="G18" s="21">
        <f t="shared" ref="G18:I18" si="13">G56+G67+G76+G101</f>
        <v>228.84799999999998</v>
      </c>
      <c r="H18" s="17">
        <f t="shared" si="13"/>
        <v>205.90300000000002</v>
      </c>
      <c r="I18" s="17">
        <f t="shared" si="13"/>
        <v>205.90300000000002</v>
      </c>
      <c r="J18" s="15"/>
    </row>
    <row r="19" spans="1:10" ht="51" x14ac:dyDescent="0.25">
      <c r="A19" s="22">
        <v>9</v>
      </c>
      <c r="B19" s="23" t="s">
        <v>15</v>
      </c>
      <c r="C19" s="81">
        <f t="shared" si="1"/>
        <v>937.37100000000009</v>
      </c>
      <c r="D19" s="24">
        <f t="shared" ref="D19:I19" si="14">D20</f>
        <v>234.86500000000001</v>
      </c>
      <c r="E19" s="125">
        <f t="shared" si="14"/>
        <v>96.486000000000004</v>
      </c>
      <c r="F19" s="125">
        <f t="shared" si="14"/>
        <v>80.512</v>
      </c>
      <c r="G19" s="125">
        <f t="shared" si="14"/>
        <v>80.512</v>
      </c>
      <c r="H19" s="24">
        <f t="shared" si="14"/>
        <v>222.49800000000002</v>
      </c>
      <c r="I19" s="24">
        <f t="shared" si="14"/>
        <v>222.49800000000002</v>
      </c>
      <c r="J19" s="25"/>
    </row>
    <row r="20" spans="1:10" x14ac:dyDescent="0.25">
      <c r="A20" s="13">
        <v>10</v>
      </c>
      <c r="B20" s="20" t="s">
        <v>2</v>
      </c>
      <c r="C20" s="15">
        <f t="shared" si="1"/>
        <v>937.37100000000009</v>
      </c>
      <c r="D20" s="88">
        <f t="shared" ref="D20:E20" si="15">D45</f>
        <v>234.86500000000001</v>
      </c>
      <c r="E20" s="89">
        <f t="shared" si="15"/>
        <v>96.486000000000004</v>
      </c>
      <c r="F20" s="89">
        <f t="shared" ref="F20" si="16">F45</f>
        <v>80.512</v>
      </c>
      <c r="G20" s="21">
        <f t="shared" ref="G20:I20" si="17">G45</f>
        <v>80.512</v>
      </c>
      <c r="H20" s="17">
        <f t="shared" si="17"/>
        <v>222.49800000000002</v>
      </c>
      <c r="I20" s="17">
        <f t="shared" si="17"/>
        <v>222.49800000000002</v>
      </c>
      <c r="J20" s="15"/>
    </row>
    <row r="21" spans="1:10" ht="58.5" customHeight="1" x14ac:dyDescent="0.25">
      <c r="A21" s="26" t="s">
        <v>27</v>
      </c>
      <c r="B21" s="18" t="s">
        <v>24</v>
      </c>
      <c r="C21" s="81">
        <f t="shared" si="1"/>
        <v>0</v>
      </c>
      <c r="D21" s="24">
        <f t="shared" ref="D21:I21" si="18">D22</f>
        <v>0</v>
      </c>
      <c r="E21" s="125">
        <f t="shared" si="18"/>
        <v>0</v>
      </c>
      <c r="F21" s="125">
        <f t="shared" si="18"/>
        <v>0</v>
      </c>
      <c r="G21" s="126">
        <f t="shared" si="18"/>
        <v>0</v>
      </c>
      <c r="H21" s="19">
        <f t="shared" si="18"/>
        <v>0</v>
      </c>
      <c r="I21" s="19">
        <f t="shared" si="18"/>
        <v>0</v>
      </c>
      <c r="J21" s="15"/>
    </row>
    <row r="22" spans="1:10" x14ac:dyDescent="0.25">
      <c r="A22" s="26" t="s">
        <v>28</v>
      </c>
      <c r="B22" s="20" t="s">
        <v>2</v>
      </c>
      <c r="C22" s="15">
        <f t="shared" si="1"/>
        <v>0</v>
      </c>
      <c r="D22" s="88">
        <f t="shared" ref="D22:I22" si="19">D119+D60</f>
        <v>0</v>
      </c>
      <c r="E22" s="89">
        <f t="shared" si="19"/>
        <v>0</v>
      </c>
      <c r="F22" s="89">
        <f t="shared" si="19"/>
        <v>0</v>
      </c>
      <c r="G22" s="21">
        <f t="shared" si="19"/>
        <v>0</v>
      </c>
      <c r="H22" s="17">
        <f t="shared" si="19"/>
        <v>0</v>
      </c>
      <c r="I22" s="17">
        <f t="shared" si="19"/>
        <v>0</v>
      </c>
      <c r="J22" s="15"/>
    </row>
    <row r="23" spans="1:10" ht="31.5" customHeight="1" x14ac:dyDescent="0.25">
      <c r="A23" s="13">
        <v>11</v>
      </c>
      <c r="B23" s="163" t="s">
        <v>46</v>
      </c>
      <c r="C23" s="163"/>
      <c r="D23" s="163"/>
      <c r="E23" s="163"/>
      <c r="F23" s="163"/>
      <c r="G23" s="163"/>
      <c r="H23" s="163"/>
      <c r="I23" s="163"/>
      <c r="J23" s="163"/>
    </row>
    <row r="24" spans="1:10" ht="42.75" x14ac:dyDescent="0.25">
      <c r="A24" s="13">
        <v>12</v>
      </c>
      <c r="B24" s="27" t="s">
        <v>9</v>
      </c>
      <c r="C24" s="140">
        <f>SUM(D24:I24)</f>
        <v>7310.4810000000007</v>
      </c>
      <c r="D24" s="141">
        <f t="shared" ref="D24" si="20">D25</f>
        <v>1219.3359999999998</v>
      </c>
      <c r="E24" s="142">
        <f t="shared" ref="E24:I24" si="21">E25</f>
        <v>1359.729</v>
      </c>
      <c r="F24" s="142">
        <f t="shared" si="21"/>
        <v>1238.0290000000002</v>
      </c>
      <c r="G24" s="143">
        <f t="shared" si="21"/>
        <v>1238.0290000000002</v>
      </c>
      <c r="H24" s="140">
        <f t="shared" si="21"/>
        <v>1127.6789999999999</v>
      </c>
      <c r="I24" s="140">
        <f t="shared" si="21"/>
        <v>1127.6789999999999</v>
      </c>
      <c r="J24" s="15" t="s">
        <v>1</v>
      </c>
    </row>
    <row r="25" spans="1:10" x14ac:dyDescent="0.25">
      <c r="A25" s="13">
        <v>13</v>
      </c>
      <c r="B25" s="30" t="s">
        <v>2</v>
      </c>
      <c r="C25" s="144">
        <f>SUM(D25:I25)</f>
        <v>7310.4810000000007</v>
      </c>
      <c r="D25" s="145">
        <f t="shared" ref="D25" si="22">D27+D56+D46+D60</f>
        <v>1219.3359999999998</v>
      </c>
      <c r="E25" s="146">
        <f t="shared" ref="E25" si="23">E27+E56+E46+E60</f>
        <v>1359.729</v>
      </c>
      <c r="F25" s="146">
        <f t="shared" ref="F25" si="24">F27+F56+F46+F60</f>
        <v>1238.0290000000002</v>
      </c>
      <c r="G25" s="147">
        <f t="shared" ref="G25:I25" si="25">G27+G56+G46+G60</f>
        <v>1238.0290000000002</v>
      </c>
      <c r="H25" s="144">
        <f t="shared" si="25"/>
        <v>1127.6789999999999</v>
      </c>
      <c r="I25" s="144">
        <f t="shared" si="25"/>
        <v>1127.6789999999999</v>
      </c>
      <c r="J25" s="15" t="s">
        <v>1</v>
      </c>
    </row>
    <row r="26" spans="1:10" ht="71.25" x14ac:dyDescent="0.25">
      <c r="A26" s="13">
        <v>14</v>
      </c>
      <c r="B26" s="31" t="s">
        <v>13</v>
      </c>
      <c r="C26" s="126">
        <f>SUM(D26:J26)</f>
        <v>6210.7000000000007</v>
      </c>
      <c r="D26" s="148">
        <f t="shared" ref="D26" si="26">D27</f>
        <v>954.11999999999989</v>
      </c>
      <c r="E26" s="125">
        <f t="shared" ref="E26:I26" si="27">E27</f>
        <v>1233.1119999999999</v>
      </c>
      <c r="F26" s="125">
        <f t="shared" si="27"/>
        <v>1125.8000000000002</v>
      </c>
      <c r="G26" s="126">
        <f t="shared" si="27"/>
        <v>1125.8000000000002</v>
      </c>
      <c r="H26" s="19">
        <f t="shared" si="27"/>
        <v>885.93399999999997</v>
      </c>
      <c r="I26" s="19">
        <f t="shared" si="27"/>
        <v>885.93399999999997</v>
      </c>
      <c r="J26" s="149"/>
    </row>
    <row r="27" spans="1:10" x14ac:dyDescent="0.25">
      <c r="A27" s="13">
        <v>15</v>
      </c>
      <c r="B27" s="30" t="s">
        <v>2</v>
      </c>
      <c r="C27" s="21">
        <f t="shared" ref="C27:D27" si="28">C29+C32+C35+C37+C39+C42+C44</f>
        <v>6210.6999999999989</v>
      </c>
      <c r="D27" s="150">
        <f t="shared" si="28"/>
        <v>954.11999999999989</v>
      </c>
      <c r="E27" s="89">
        <f t="shared" ref="E27" si="29">E29+E32+E35+E37+E39+E42+E44</f>
        <v>1233.1119999999999</v>
      </c>
      <c r="F27" s="89">
        <f t="shared" ref="F27" si="30">F29+F32+F35+F37+F39+F42+F44</f>
        <v>1125.8000000000002</v>
      </c>
      <c r="G27" s="21">
        <f t="shared" ref="G27:I27" si="31">G29+G32+G35+G37+G39+G42+G44</f>
        <v>1125.8000000000002</v>
      </c>
      <c r="H27" s="21">
        <f t="shared" si="31"/>
        <v>885.93399999999997</v>
      </c>
      <c r="I27" s="21">
        <f t="shared" si="31"/>
        <v>885.93399999999997</v>
      </c>
      <c r="J27" s="149"/>
    </row>
    <row r="28" spans="1:10" ht="71.25" x14ac:dyDescent="0.25">
      <c r="A28" s="13">
        <v>16</v>
      </c>
      <c r="B28" s="35" t="s">
        <v>49</v>
      </c>
      <c r="C28" s="21"/>
      <c r="D28" s="150"/>
      <c r="E28" s="89"/>
      <c r="F28" s="89"/>
      <c r="G28" s="21"/>
      <c r="H28" s="21"/>
      <c r="I28" s="21"/>
      <c r="J28" s="151">
        <v>4</v>
      </c>
    </row>
    <row r="29" spans="1:10" x14ac:dyDescent="0.25">
      <c r="A29" s="13">
        <v>17</v>
      </c>
      <c r="B29" s="35" t="s">
        <v>2</v>
      </c>
      <c r="C29" s="21">
        <f>SUM(D29:I29)</f>
        <v>1256.8710000000001</v>
      </c>
      <c r="D29" s="150">
        <v>183.625</v>
      </c>
      <c r="E29" s="89">
        <v>182.29400000000001</v>
      </c>
      <c r="F29" s="89">
        <v>191.88800000000001</v>
      </c>
      <c r="G29" s="21">
        <v>191.88800000000001</v>
      </c>
      <c r="H29" s="21">
        <v>253.58799999999999</v>
      </c>
      <c r="I29" s="21">
        <v>253.58799999999999</v>
      </c>
      <c r="J29" s="151"/>
    </row>
    <row r="30" spans="1:10" ht="114" x14ac:dyDescent="0.25">
      <c r="A30" s="13">
        <v>18</v>
      </c>
      <c r="B30" s="35" t="s">
        <v>50</v>
      </c>
      <c r="C30" s="21">
        <f>SUM(I30:I30)</f>
        <v>0</v>
      </c>
      <c r="D30" s="150">
        <v>0</v>
      </c>
      <c r="E30" s="89">
        <v>0</v>
      </c>
      <c r="F30" s="89">
        <v>0</v>
      </c>
      <c r="G30" s="21">
        <v>0</v>
      </c>
      <c r="H30" s="21">
        <v>0</v>
      </c>
      <c r="I30" s="21">
        <v>0</v>
      </c>
      <c r="J30" s="151">
        <v>6.7</v>
      </c>
    </row>
    <row r="31" spans="1:10" ht="142.5" x14ac:dyDescent="0.25">
      <c r="A31" s="13">
        <v>19</v>
      </c>
      <c r="B31" s="35" t="s">
        <v>51</v>
      </c>
      <c r="C31" s="21"/>
      <c r="D31" s="150"/>
      <c r="E31" s="89"/>
      <c r="F31" s="89"/>
      <c r="G31" s="21"/>
      <c r="H31" s="21"/>
      <c r="I31" s="21"/>
      <c r="J31" s="151">
        <v>11</v>
      </c>
    </row>
    <row r="32" spans="1:10" x14ac:dyDescent="0.25">
      <c r="A32" s="13">
        <v>20</v>
      </c>
      <c r="B32" s="35" t="s">
        <v>2</v>
      </c>
      <c r="C32" s="34">
        <f>SUM(D32:I32)</f>
        <v>3275.5089999999996</v>
      </c>
      <c r="D32" s="75">
        <v>613.89400000000001</v>
      </c>
      <c r="E32" s="73">
        <v>729.66099999999994</v>
      </c>
      <c r="F32" s="73">
        <v>610.16899999999998</v>
      </c>
      <c r="G32" s="34">
        <v>610.16899999999998</v>
      </c>
      <c r="H32" s="34">
        <v>355.80799999999999</v>
      </c>
      <c r="I32" s="34">
        <v>355.80799999999999</v>
      </c>
      <c r="J32" s="36"/>
    </row>
    <row r="33" spans="1:10" ht="171" x14ac:dyDescent="0.25">
      <c r="A33" s="13">
        <v>21</v>
      </c>
      <c r="B33" s="35" t="s">
        <v>52</v>
      </c>
      <c r="C33" s="34">
        <f>SUM(I33:I33)</f>
        <v>0</v>
      </c>
      <c r="D33" s="75">
        <v>0</v>
      </c>
      <c r="E33" s="73">
        <v>0</v>
      </c>
      <c r="F33" s="73">
        <v>0</v>
      </c>
      <c r="G33" s="34">
        <v>0</v>
      </c>
      <c r="H33" s="34">
        <v>0</v>
      </c>
      <c r="I33" s="34">
        <v>0</v>
      </c>
      <c r="J33" s="36" t="s">
        <v>22</v>
      </c>
    </row>
    <row r="34" spans="1:10" ht="85.5" x14ac:dyDescent="0.25">
      <c r="A34" s="13">
        <v>23</v>
      </c>
      <c r="B34" s="35" t="s">
        <v>53</v>
      </c>
      <c r="C34" s="34"/>
      <c r="D34" s="75"/>
      <c r="E34" s="73"/>
      <c r="F34" s="73"/>
      <c r="G34" s="34"/>
      <c r="H34" s="34"/>
      <c r="I34" s="34"/>
      <c r="J34" s="36">
        <v>8.9</v>
      </c>
    </row>
    <row r="35" spans="1:10" x14ac:dyDescent="0.25">
      <c r="A35" s="13">
        <v>24</v>
      </c>
      <c r="B35" s="35" t="s">
        <v>2</v>
      </c>
      <c r="C35" s="34">
        <f>SUM(D35:I35)</f>
        <v>70.8</v>
      </c>
      <c r="D35" s="75">
        <v>26.137</v>
      </c>
      <c r="E35" s="73">
        <v>19.693000000000001</v>
      </c>
      <c r="F35" s="73">
        <v>6.4130000000000003</v>
      </c>
      <c r="G35" s="34">
        <v>6.4130000000000003</v>
      </c>
      <c r="H35" s="34">
        <v>6.0720000000000001</v>
      </c>
      <c r="I35" s="34">
        <v>6.0720000000000001</v>
      </c>
      <c r="J35" s="36"/>
    </row>
    <row r="36" spans="1:10" ht="156.75" x14ac:dyDescent="0.25">
      <c r="A36" s="13">
        <v>25</v>
      </c>
      <c r="B36" s="35" t="s">
        <v>54</v>
      </c>
      <c r="C36" s="34"/>
      <c r="D36" s="75"/>
      <c r="E36" s="73"/>
      <c r="F36" s="73"/>
      <c r="G36" s="34"/>
      <c r="H36" s="34"/>
      <c r="I36" s="34"/>
      <c r="J36" s="36">
        <v>9</v>
      </c>
    </row>
    <row r="37" spans="1:10" x14ac:dyDescent="0.25">
      <c r="A37" s="13">
        <v>26</v>
      </c>
      <c r="B37" s="35" t="s">
        <v>2</v>
      </c>
      <c r="C37" s="34">
        <f>SUM(D37:I37)</f>
        <v>95.478000000000009</v>
      </c>
      <c r="D37" s="75">
        <v>15.750999999999999</v>
      </c>
      <c r="E37" s="73">
        <v>15.637</v>
      </c>
      <c r="F37" s="73">
        <v>16.46</v>
      </c>
      <c r="G37" s="34">
        <v>16.46</v>
      </c>
      <c r="H37" s="34">
        <v>15.585000000000001</v>
      </c>
      <c r="I37" s="34">
        <v>15.585000000000001</v>
      </c>
      <c r="J37" s="36"/>
    </row>
    <row r="38" spans="1:10" ht="99.75" x14ac:dyDescent="0.25">
      <c r="A38" s="13">
        <v>27</v>
      </c>
      <c r="B38" s="35" t="s">
        <v>55</v>
      </c>
      <c r="C38" s="34"/>
      <c r="D38" s="75"/>
      <c r="E38" s="73"/>
      <c r="F38" s="73"/>
      <c r="G38" s="34"/>
      <c r="H38" s="34"/>
      <c r="I38" s="34"/>
      <c r="J38" s="36" t="s">
        <v>20</v>
      </c>
    </row>
    <row r="39" spans="1:10" x14ac:dyDescent="0.25">
      <c r="A39" s="13">
        <v>28</v>
      </c>
      <c r="B39" s="35" t="s">
        <v>2</v>
      </c>
      <c r="C39" s="34">
        <f>SUM(D39:I39)</f>
        <v>110.624</v>
      </c>
      <c r="D39" s="75">
        <v>18.25</v>
      </c>
      <c r="E39" s="73">
        <v>18.117999999999999</v>
      </c>
      <c r="F39" s="73">
        <v>19.071000000000002</v>
      </c>
      <c r="G39" s="34">
        <v>19.071000000000002</v>
      </c>
      <c r="H39" s="34">
        <v>18.056999999999999</v>
      </c>
      <c r="I39" s="34">
        <v>18.056999999999999</v>
      </c>
      <c r="J39" s="36"/>
    </row>
    <row r="40" spans="1:10" ht="228" x14ac:dyDescent="0.25">
      <c r="A40" s="13">
        <v>29</v>
      </c>
      <c r="B40" s="35" t="s">
        <v>56</v>
      </c>
      <c r="C40" s="34">
        <f>SUM(I40:I40)</f>
        <v>0</v>
      </c>
      <c r="D40" s="75">
        <v>0</v>
      </c>
      <c r="E40" s="73">
        <v>0</v>
      </c>
      <c r="F40" s="73">
        <v>0</v>
      </c>
      <c r="G40" s="34">
        <v>0</v>
      </c>
      <c r="H40" s="34">
        <v>0</v>
      </c>
      <c r="I40" s="34">
        <v>0</v>
      </c>
      <c r="J40" s="36" t="s">
        <v>20</v>
      </c>
    </row>
    <row r="41" spans="1:10" ht="185.25" x14ac:dyDescent="0.25">
      <c r="A41" s="13">
        <v>30</v>
      </c>
      <c r="B41" s="35" t="s">
        <v>57</v>
      </c>
      <c r="C41" s="34"/>
      <c r="D41" s="75"/>
      <c r="E41" s="73"/>
      <c r="F41" s="73"/>
      <c r="G41" s="34"/>
      <c r="H41" s="34"/>
      <c r="I41" s="34"/>
      <c r="J41" s="37" t="s">
        <v>21</v>
      </c>
    </row>
    <row r="42" spans="1:10" x14ac:dyDescent="0.25">
      <c r="A42" s="13">
        <v>31</v>
      </c>
      <c r="B42" s="35" t="s">
        <v>2</v>
      </c>
      <c r="C42" s="34">
        <f>SUM(D42:I42)</f>
        <v>1149.8209999999999</v>
      </c>
      <c r="D42" s="75">
        <v>54.957000000000001</v>
      </c>
      <c r="E42" s="73">
        <v>226.50399999999999</v>
      </c>
      <c r="F42" s="73">
        <v>238.42500000000001</v>
      </c>
      <c r="G42" s="73">
        <v>238.42500000000001</v>
      </c>
      <c r="H42" s="73">
        <v>195.755</v>
      </c>
      <c r="I42" s="73">
        <v>195.755</v>
      </c>
      <c r="J42" s="37"/>
    </row>
    <row r="43" spans="1:10" ht="156.75" x14ac:dyDescent="0.25">
      <c r="A43" s="16">
        <v>32</v>
      </c>
      <c r="B43" s="35" t="s">
        <v>58</v>
      </c>
      <c r="C43" s="34"/>
      <c r="D43" s="75"/>
      <c r="E43" s="73"/>
      <c r="F43" s="73"/>
      <c r="G43" s="34"/>
      <c r="H43" s="34"/>
      <c r="I43" s="34"/>
      <c r="J43" s="36" t="s">
        <v>20</v>
      </c>
    </row>
    <row r="44" spans="1:10" x14ac:dyDescent="0.25">
      <c r="A44" s="16">
        <v>33</v>
      </c>
      <c r="B44" s="35" t="s">
        <v>2</v>
      </c>
      <c r="C44" s="34">
        <f>SUM(D44:I44)</f>
        <v>251.59700000000004</v>
      </c>
      <c r="D44" s="75">
        <v>41.506</v>
      </c>
      <c r="E44" s="73">
        <v>41.204999999999998</v>
      </c>
      <c r="F44" s="73">
        <v>43.374000000000002</v>
      </c>
      <c r="G44" s="34">
        <v>43.374000000000002</v>
      </c>
      <c r="H44" s="34">
        <v>41.069000000000003</v>
      </c>
      <c r="I44" s="34">
        <v>41.069000000000003</v>
      </c>
      <c r="J44" s="36"/>
    </row>
    <row r="45" spans="1:10" ht="85.5" x14ac:dyDescent="0.25">
      <c r="A45" s="13">
        <v>34</v>
      </c>
      <c r="B45" s="31" t="s">
        <v>15</v>
      </c>
      <c r="C45" s="33">
        <f>C46</f>
        <v>937.37100000000009</v>
      </c>
      <c r="D45" s="91">
        <f t="shared" ref="D45" si="32">D46</f>
        <v>234.86500000000001</v>
      </c>
      <c r="E45" s="103">
        <f t="shared" ref="E45:I45" si="33">E46</f>
        <v>96.486000000000004</v>
      </c>
      <c r="F45" s="103">
        <f t="shared" si="33"/>
        <v>80.512</v>
      </c>
      <c r="G45" s="32">
        <f t="shared" si="33"/>
        <v>80.512</v>
      </c>
      <c r="H45" s="33">
        <f t="shared" si="33"/>
        <v>222.49800000000002</v>
      </c>
      <c r="I45" s="33">
        <f t="shared" si="33"/>
        <v>222.49800000000002</v>
      </c>
      <c r="J45" s="37"/>
    </row>
    <row r="46" spans="1:10" x14ac:dyDescent="0.25">
      <c r="A46" s="13">
        <v>35</v>
      </c>
      <c r="B46" s="30" t="s">
        <v>2</v>
      </c>
      <c r="C46" s="38">
        <f>SUM(D46:I46)</f>
        <v>937.37100000000009</v>
      </c>
      <c r="D46" s="92">
        <f t="shared" ref="D46" si="34">D48+D50+D52</f>
        <v>234.86500000000001</v>
      </c>
      <c r="E46" s="73">
        <f t="shared" ref="E46" si="35">E48+E50+E52</f>
        <v>96.486000000000004</v>
      </c>
      <c r="F46" s="73">
        <f t="shared" ref="F46" si="36">F48+F50+F52</f>
        <v>80.512</v>
      </c>
      <c r="G46" s="34">
        <f t="shared" ref="G46:I46" si="37">G48+G50+G52</f>
        <v>80.512</v>
      </c>
      <c r="H46" s="38">
        <f t="shared" si="37"/>
        <v>222.49800000000002</v>
      </c>
      <c r="I46" s="38">
        <f t="shared" si="37"/>
        <v>222.49800000000002</v>
      </c>
      <c r="J46" s="37"/>
    </row>
    <row r="47" spans="1:10" ht="185.25" x14ac:dyDescent="0.25">
      <c r="A47" s="13" t="s">
        <v>25</v>
      </c>
      <c r="B47" s="35" t="s">
        <v>57</v>
      </c>
      <c r="C47" s="38"/>
      <c r="D47" s="92"/>
      <c r="E47" s="73"/>
      <c r="F47" s="73"/>
      <c r="G47" s="34"/>
      <c r="H47" s="38"/>
      <c r="I47" s="38"/>
      <c r="J47" s="37">
        <v>6.7</v>
      </c>
    </row>
    <row r="48" spans="1:10" x14ac:dyDescent="0.25">
      <c r="A48" s="13" t="s">
        <v>26</v>
      </c>
      <c r="B48" s="30" t="s">
        <v>2</v>
      </c>
      <c r="C48" s="38">
        <f>SUM(D48:I48)</f>
        <v>440.34800000000001</v>
      </c>
      <c r="D48" s="92">
        <v>147.82</v>
      </c>
      <c r="E48" s="73">
        <v>0</v>
      </c>
      <c r="F48" s="73">
        <v>0</v>
      </c>
      <c r="G48" s="73">
        <v>0</v>
      </c>
      <c r="H48" s="80">
        <v>146.26400000000001</v>
      </c>
      <c r="I48" s="80">
        <v>146.26400000000001</v>
      </c>
      <c r="J48" s="37"/>
    </row>
    <row r="49" spans="1:10" ht="342" x14ac:dyDescent="0.25">
      <c r="A49" s="13">
        <v>36</v>
      </c>
      <c r="B49" s="35" t="s">
        <v>59</v>
      </c>
      <c r="C49" s="34"/>
      <c r="D49" s="75"/>
      <c r="E49" s="73"/>
      <c r="F49" s="73"/>
      <c r="G49" s="34"/>
      <c r="H49" s="34"/>
      <c r="I49" s="34"/>
      <c r="J49" s="37" t="s">
        <v>20</v>
      </c>
    </row>
    <row r="50" spans="1:10" x14ac:dyDescent="0.25">
      <c r="A50" s="22">
        <v>37</v>
      </c>
      <c r="B50" s="130" t="s">
        <v>2</v>
      </c>
      <c r="C50" s="73">
        <f>SUM(D50:I50)</f>
        <v>352.63800000000003</v>
      </c>
      <c r="D50" s="75">
        <v>66.525000000000006</v>
      </c>
      <c r="E50" s="73">
        <v>56.115000000000002</v>
      </c>
      <c r="F50" s="73">
        <v>59.069000000000003</v>
      </c>
      <c r="G50" s="73">
        <v>59.069000000000003</v>
      </c>
      <c r="H50" s="73">
        <v>55.93</v>
      </c>
      <c r="I50" s="73">
        <v>55.93</v>
      </c>
      <c r="J50" s="131"/>
    </row>
    <row r="51" spans="1:10" ht="99.75" x14ac:dyDescent="0.25">
      <c r="A51" s="13">
        <v>38</v>
      </c>
      <c r="B51" s="35" t="s">
        <v>60</v>
      </c>
      <c r="C51" s="34"/>
      <c r="D51" s="75"/>
      <c r="E51" s="73"/>
      <c r="F51" s="73"/>
      <c r="G51" s="34"/>
      <c r="H51" s="34"/>
      <c r="I51" s="34"/>
      <c r="J51" s="131" t="s">
        <v>20</v>
      </c>
    </row>
    <row r="52" spans="1:10" x14ac:dyDescent="0.25">
      <c r="A52" s="22">
        <v>39</v>
      </c>
      <c r="B52" s="130" t="s">
        <v>2</v>
      </c>
      <c r="C52" s="73">
        <f>SUM(D52:I52)</f>
        <v>144.38499999999999</v>
      </c>
      <c r="D52" s="75">
        <v>20.52</v>
      </c>
      <c r="E52" s="73">
        <v>40.371000000000002</v>
      </c>
      <c r="F52" s="73">
        <v>21.443000000000001</v>
      </c>
      <c r="G52" s="73">
        <v>21.443000000000001</v>
      </c>
      <c r="H52" s="73">
        <v>20.303999999999998</v>
      </c>
      <c r="I52" s="73">
        <v>20.303999999999998</v>
      </c>
    </row>
    <row r="53" spans="1:10" ht="132" customHeight="1" x14ac:dyDescent="0.25">
      <c r="A53" s="39">
        <v>40</v>
      </c>
      <c r="B53" s="35" t="s">
        <v>84</v>
      </c>
      <c r="C53" s="40"/>
      <c r="D53" s="93"/>
      <c r="E53" s="94"/>
      <c r="F53" s="94"/>
      <c r="G53" s="40"/>
      <c r="H53" s="40"/>
      <c r="I53" s="40"/>
      <c r="J53" s="41"/>
    </row>
    <row r="54" spans="1:10" x14ac:dyDescent="0.25">
      <c r="A54" s="13">
        <v>41</v>
      </c>
      <c r="B54" s="35" t="s">
        <v>2</v>
      </c>
      <c r="C54" s="114">
        <f>D54+E54+F54+G54+H54+I54</f>
        <v>0</v>
      </c>
      <c r="D54" s="73">
        <v>0</v>
      </c>
      <c r="E54" s="73">
        <v>0</v>
      </c>
      <c r="F54" s="73">
        <v>0</v>
      </c>
      <c r="G54" s="73">
        <v>0</v>
      </c>
      <c r="H54" s="73">
        <v>0</v>
      </c>
      <c r="I54" s="73">
        <v>0</v>
      </c>
      <c r="J54" s="42"/>
    </row>
    <row r="55" spans="1:10" ht="85.5" x14ac:dyDescent="0.25">
      <c r="A55" s="13">
        <v>42</v>
      </c>
      <c r="B55" s="31" t="s">
        <v>14</v>
      </c>
      <c r="C55" s="33">
        <f>SUM(D55:I55)</f>
        <v>162.41000000000003</v>
      </c>
      <c r="D55" s="91">
        <f t="shared" ref="D55" si="38">D56</f>
        <v>30.350999999999999</v>
      </c>
      <c r="E55" s="103">
        <f t="shared" ref="E55:I55" si="39">E56</f>
        <v>30.131</v>
      </c>
      <c r="F55" s="103">
        <f t="shared" si="39"/>
        <v>31.716999999999999</v>
      </c>
      <c r="G55" s="32">
        <f t="shared" si="39"/>
        <v>31.716999999999999</v>
      </c>
      <c r="H55" s="33">
        <f t="shared" si="39"/>
        <v>19.247</v>
      </c>
      <c r="I55" s="33">
        <f t="shared" si="39"/>
        <v>19.247</v>
      </c>
      <c r="J55" s="37"/>
    </row>
    <row r="56" spans="1:10" x14ac:dyDescent="0.25">
      <c r="A56" s="13">
        <v>43</v>
      </c>
      <c r="B56" s="30" t="s">
        <v>2</v>
      </c>
      <c r="C56" s="38">
        <f>SUM(D56:I56)</f>
        <v>162.41000000000003</v>
      </c>
      <c r="D56" s="92">
        <f t="shared" ref="D56" si="40">D58</f>
        <v>30.350999999999999</v>
      </c>
      <c r="E56" s="73">
        <f t="shared" ref="E56" si="41">E58</f>
        <v>30.131</v>
      </c>
      <c r="F56" s="73">
        <f t="shared" ref="F56" si="42">F58</f>
        <v>31.716999999999999</v>
      </c>
      <c r="G56" s="34">
        <f t="shared" ref="G56:I56" si="43">G58</f>
        <v>31.716999999999999</v>
      </c>
      <c r="H56" s="38">
        <f t="shared" si="43"/>
        <v>19.247</v>
      </c>
      <c r="I56" s="38">
        <f t="shared" si="43"/>
        <v>19.247</v>
      </c>
      <c r="J56" s="37"/>
    </row>
    <row r="57" spans="1:10" ht="99.75" x14ac:dyDescent="0.25">
      <c r="A57" s="13">
        <v>44</v>
      </c>
      <c r="B57" s="35" t="s">
        <v>83</v>
      </c>
      <c r="C57" s="43"/>
      <c r="D57" s="95"/>
      <c r="E57" s="96"/>
      <c r="F57" s="96"/>
      <c r="G57" s="43"/>
      <c r="H57" s="43"/>
      <c r="I57" s="43"/>
      <c r="J57" s="36" t="s">
        <v>20</v>
      </c>
    </row>
    <row r="58" spans="1:10" x14ac:dyDescent="0.25">
      <c r="A58" s="13">
        <v>45</v>
      </c>
      <c r="B58" s="35" t="s">
        <v>2</v>
      </c>
      <c r="C58" s="34">
        <f>SUM(D58:I58)</f>
        <v>162.41000000000003</v>
      </c>
      <c r="D58" s="75">
        <v>30.350999999999999</v>
      </c>
      <c r="E58" s="73">
        <v>30.131</v>
      </c>
      <c r="F58" s="73">
        <v>31.716999999999999</v>
      </c>
      <c r="G58" s="34">
        <v>31.716999999999999</v>
      </c>
      <c r="H58" s="34">
        <v>19.247</v>
      </c>
      <c r="I58" s="34">
        <v>19.247</v>
      </c>
    </row>
    <row r="59" spans="1:10" ht="99.75" x14ac:dyDescent="0.25">
      <c r="A59" s="13" t="s">
        <v>32</v>
      </c>
      <c r="B59" s="31" t="s">
        <v>31</v>
      </c>
      <c r="C59" s="38">
        <f>C60</f>
        <v>0</v>
      </c>
      <c r="D59" s="92">
        <f t="shared" ref="D59" si="44">D60</f>
        <v>0</v>
      </c>
      <c r="E59" s="73">
        <f t="shared" ref="E59:I59" si="45">E60</f>
        <v>0</v>
      </c>
      <c r="F59" s="73">
        <f t="shared" si="45"/>
        <v>0</v>
      </c>
      <c r="G59" s="34">
        <f t="shared" si="45"/>
        <v>0</v>
      </c>
      <c r="H59" s="38">
        <f t="shared" si="45"/>
        <v>0</v>
      </c>
      <c r="I59" s="38">
        <f t="shared" si="45"/>
        <v>0</v>
      </c>
      <c r="J59" s="36"/>
    </row>
    <row r="60" spans="1:10" x14ac:dyDescent="0.25">
      <c r="A60" s="13" t="s">
        <v>33</v>
      </c>
      <c r="B60" s="30" t="s">
        <v>2</v>
      </c>
      <c r="C60" s="38">
        <f>C62</f>
        <v>0</v>
      </c>
      <c r="D60" s="92">
        <f t="shared" ref="D60" si="46">D62</f>
        <v>0</v>
      </c>
      <c r="E60" s="73">
        <f t="shared" ref="E60" si="47">E62</f>
        <v>0</v>
      </c>
      <c r="F60" s="73">
        <f t="shared" ref="F60" si="48">F62</f>
        <v>0</v>
      </c>
      <c r="G60" s="34">
        <f t="shared" ref="G60:I60" si="49">G62</f>
        <v>0</v>
      </c>
      <c r="H60" s="38">
        <f t="shared" si="49"/>
        <v>0</v>
      </c>
      <c r="I60" s="38">
        <f t="shared" si="49"/>
        <v>0</v>
      </c>
      <c r="J60" s="37"/>
    </row>
    <row r="61" spans="1:10" ht="185.25" x14ac:dyDescent="0.25">
      <c r="A61" s="13" t="s">
        <v>34</v>
      </c>
      <c r="B61" s="35" t="s">
        <v>61</v>
      </c>
      <c r="C61" s="38"/>
      <c r="D61" s="92"/>
      <c r="E61" s="73"/>
      <c r="F61" s="73"/>
      <c r="G61" s="34"/>
      <c r="H61" s="38"/>
      <c r="I61" s="38"/>
      <c r="J61" s="37"/>
    </row>
    <row r="62" spans="1:10" x14ac:dyDescent="0.25">
      <c r="A62" s="13" t="s">
        <v>35</v>
      </c>
      <c r="B62" s="30" t="s">
        <v>2</v>
      </c>
      <c r="C62" s="38">
        <f>SUM(I62:I62)</f>
        <v>0</v>
      </c>
      <c r="D62" s="92">
        <v>0</v>
      </c>
      <c r="E62" s="73">
        <v>0</v>
      </c>
      <c r="F62" s="73">
        <v>0</v>
      </c>
      <c r="G62" s="73">
        <v>0</v>
      </c>
      <c r="H62" s="73">
        <v>0</v>
      </c>
      <c r="I62" s="73">
        <v>0</v>
      </c>
      <c r="J62" s="37">
        <v>6.7</v>
      </c>
    </row>
    <row r="63" spans="1:10" ht="26.25" customHeight="1" x14ac:dyDescent="0.25">
      <c r="A63" s="13">
        <v>46</v>
      </c>
      <c r="B63" s="164" t="s">
        <v>47</v>
      </c>
      <c r="C63" s="165"/>
      <c r="D63" s="165"/>
      <c r="E63" s="165"/>
      <c r="F63" s="165"/>
      <c r="G63" s="165"/>
      <c r="H63" s="165"/>
      <c r="I63" s="166"/>
      <c r="J63" s="37"/>
    </row>
    <row r="64" spans="1:10" ht="42.75" x14ac:dyDescent="0.25">
      <c r="A64" s="13">
        <v>47</v>
      </c>
      <c r="B64" s="27" t="s">
        <v>10</v>
      </c>
      <c r="C64" s="28">
        <f>SUM(D64:I64)</f>
        <v>999.52299999999991</v>
      </c>
      <c r="D64" s="90">
        <f t="shared" ref="D64" si="50">D65</f>
        <v>164.892</v>
      </c>
      <c r="E64" s="101">
        <f t="shared" ref="E64:I64" si="51">E65</f>
        <v>163.69499999999999</v>
      </c>
      <c r="F64" s="101">
        <f t="shared" si="51"/>
        <v>172.31200000000001</v>
      </c>
      <c r="G64" s="58">
        <f t="shared" si="51"/>
        <v>172.31200000000001</v>
      </c>
      <c r="H64" s="28">
        <f t="shared" si="51"/>
        <v>163.15600000000001</v>
      </c>
      <c r="I64" s="28">
        <f t="shared" si="51"/>
        <v>163.15600000000001</v>
      </c>
      <c r="J64" s="44"/>
    </row>
    <row r="65" spans="1:10" x14ac:dyDescent="0.25">
      <c r="A65" s="13">
        <v>48</v>
      </c>
      <c r="B65" s="30" t="s">
        <v>2</v>
      </c>
      <c r="C65" s="38">
        <f>SUM(D65:I65)</f>
        <v>999.52299999999991</v>
      </c>
      <c r="D65" s="92">
        <f t="shared" ref="D65" si="52">D67</f>
        <v>164.892</v>
      </c>
      <c r="E65" s="73">
        <f t="shared" ref="E65" si="53">E67</f>
        <v>163.69499999999999</v>
      </c>
      <c r="F65" s="73">
        <f t="shared" ref="F65" si="54">F67</f>
        <v>172.31200000000001</v>
      </c>
      <c r="G65" s="34">
        <f t="shared" ref="G65:I65" si="55">G67</f>
        <v>172.31200000000001</v>
      </c>
      <c r="H65" s="38">
        <f t="shared" si="55"/>
        <v>163.15600000000001</v>
      </c>
      <c r="I65" s="38">
        <f t="shared" si="55"/>
        <v>163.15600000000001</v>
      </c>
      <c r="J65" s="45"/>
    </row>
    <row r="66" spans="1:10" ht="85.5" x14ac:dyDescent="0.25">
      <c r="A66" s="13">
        <v>49</v>
      </c>
      <c r="B66" s="31" t="s">
        <v>14</v>
      </c>
      <c r="C66" s="33">
        <f>SUM(D66:I66)</f>
        <v>999.52299999999991</v>
      </c>
      <c r="D66" s="91">
        <f t="shared" ref="D66" si="56">D67</f>
        <v>164.892</v>
      </c>
      <c r="E66" s="103">
        <f t="shared" ref="E66:I66" si="57">E67</f>
        <v>163.69499999999999</v>
      </c>
      <c r="F66" s="103">
        <f t="shared" si="57"/>
        <v>172.31200000000001</v>
      </c>
      <c r="G66" s="32">
        <f t="shared" si="57"/>
        <v>172.31200000000001</v>
      </c>
      <c r="H66" s="33">
        <f t="shared" si="57"/>
        <v>163.15600000000001</v>
      </c>
      <c r="I66" s="33">
        <f t="shared" si="57"/>
        <v>163.15600000000001</v>
      </c>
      <c r="J66" s="45"/>
    </row>
    <row r="67" spans="1:10" x14ac:dyDescent="0.25">
      <c r="A67" s="13">
        <v>50</v>
      </c>
      <c r="B67" s="30" t="s">
        <v>2</v>
      </c>
      <c r="C67" s="38">
        <f>SUM(D67:I67)</f>
        <v>999.52299999999991</v>
      </c>
      <c r="D67" s="92">
        <f t="shared" ref="D67" si="58">D71</f>
        <v>164.892</v>
      </c>
      <c r="E67" s="73">
        <f>E71</f>
        <v>163.69499999999999</v>
      </c>
      <c r="F67" s="73">
        <f t="shared" ref="F67" si="59">F71</f>
        <v>172.31200000000001</v>
      </c>
      <c r="G67" s="34">
        <f t="shared" ref="G67:I67" si="60">G71</f>
        <v>172.31200000000001</v>
      </c>
      <c r="H67" s="38">
        <f t="shared" si="60"/>
        <v>163.15600000000001</v>
      </c>
      <c r="I67" s="38">
        <f t="shared" si="60"/>
        <v>163.15600000000001</v>
      </c>
      <c r="J67" s="45"/>
    </row>
    <row r="68" spans="1:10" ht="171" x14ac:dyDescent="0.25">
      <c r="A68" s="13">
        <v>51</v>
      </c>
      <c r="B68" s="35" t="s">
        <v>62</v>
      </c>
      <c r="C68" s="74"/>
      <c r="D68" s="74"/>
      <c r="E68" s="127"/>
      <c r="F68" s="127"/>
      <c r="G68" s="127"/>
      <c r="H68" s="74"/>
      <c r="I68" s="74"/>
      <c r="J68" s="45"/>
    </row>
    <row r="69" spans="1:10" x14ac:dyDescent="0.25">
      <c r="A69" s="13"/>
      <c r="B69" s="47" t="s">
        <v>2</v>
      </c>
      <c r="C69" s="34">
        <v>0</v>
      </c>
      <c r="D69" s="75">
        <v>0</v>
      </c>
      <c r="E69" s="73">
        <v>0</v>
      </c>
      <c r="F69" s="73">
        <v>0</v>
      </c>
      <c r="G69" s="34">
        <v>0</v>
      </c>
      <c r="H69" s="34">
        <v>0</v>
      </c>
      <c r="I69" s="34">
        <v>0</v>
      </c>
      <c r="J69" s="45"/>
    </row>
    <row r="70" spans="1:10" ht="114" x14ac:dyDescent="0.25">
      <c r="A70" s="13">
        <v>52</v>
      </c>
      <c r="B70" s="35" t="s">
        <v>63</v>
      </c>
      <c r="C70" s="34"/>
      <c r="D70" s="75"/>
      <c r="E70" s="73"/>
      <c r="F70" s="73"/>
      <c r="G70" s="34"/>
      <c r="H70" s="34"/>
      <c r="I70" s="34"/>
      <c r="J70" s="46">
        <v>19</v>
      </c>
    </row>
    <row r="71" spans="1:10" x14ac:dyDescent="0.25">
      <c r="A71" s="13">
        <v>53</v>
      </c>
      <c r="B71" s="47" t="s">
        <v>2</v>
      </c>
      <c r="C71" s="34">
        <f>SUM(D71:I71)</f>
        <v>999.52299999999991</v>
      </c>
      <c r="D71" s="97">
        <v>164.892</v>
      </c>
      <c r="E71" s="98">
        <v>163.69499999999999</v>
      </c>
      <c r="F71" s="98">
        <v>172.31200000000001</v>
      </c>
      <c r="G71" s="48">
        <v>172.31200000000001</v>
      </c>
      <c r="H71" s="48">
        <v>163.15600000000001</v>
      </c>
      <c r="I71" s="48">
        <v>163.15600000000001</v>
      </c>
      <c r="J71" s="46">
        <v>17</v>
      </c>
    </row>
    <row r="72" spans="1:10" ht="34.5" customHeight="1" x14ac:dyDescent="0.25">
      <c r="A72" s="13">
        <v>54</v>
      </c>
      <c r="B72" s="167" t="s">
        <v>48</v>
      </c>
      <c r="C72" s="168"/>
      <c r="D72" s="168"/>
      <c r="E72" s="168"/>
      <c r="F72" s="168"/>
      <c r="G72" s="168"/>
      <c r="H72" s="168"/>
      <c r="I72" s="168"/>
      <c r="J72" s="49"/>
    </row>
    <row r="73" spans="1:10" ht="42.75" x14ac:dyDescent="0.25">
      <c r="A73" s="13">
        <v>55</v>
      </c>
      <c r="B73" s="27" t="s">
        <v>17</v>
      </c>
      <c r="C73" s="28">
        <f>SUM(D73:I73)</f>
        <v>643.37900000000002</v>
      </c>
      <c r="D73" s="90">
        <f t="shared" ref="D73" si="61">D74</f>
        <v>101.18900000000001</v>
      </c>
      <c r="E73" s="101">
        <f t="shared" ref="E73:I73" si="62">E74</f>
        <v>130.458</v>
      </c>
      <c r="F73" s="101">
        <f t="shared" si="62"/>
        <v>105.742</v>
      </c>
      <c r="G73" s="58">
        <f t="shared" si="62"/>
        <v>105.742</v>
      </c>
      <c r="H73" s="28">
        <f t="shared" si="62"/>
        <v>100.124</v>
      </c>
      <c r="I73" s="28">
        <f t="shared" si="62"/>
        <v>100.124</v>
      </c>
      <c r="J73" s="50"/>
    </row>
    <row r="74" spans="1:10" x14ac:dyDescent="0.25">
      <c r="A74" s="13">
        <v>56</v>
      </c>
      <c r="B74" s="30" t="s">
        <v>2</v>
      </c>
      <c r="C74" s="33">
        <f>SUM(D74:I74)</f>
        <v>643.37900000000002</v>
      </c>
      <c r="D74" s="92">
        <f t="shared" ref="D74" si="63">D76+D80</f>
        <v>101.18900000000001</v>
      </c>
      <c r="E74" s="73">
        <f t="shared" ref="E74" si="64">E76+E80</f>
        <v>130.458</v>
      </c>
      <c r="F74" s="73">
        <f t="shared" ref="F74" si="65">F76+F80</f>
        <v>105.742</v>
      </c>
      <c r="G74" s="34">
        <f t="shared" ref="G74:I74" si="66">G76+G80</f>
        <v>105.742</v>
      </c>
      <c r="H74" s="38">
        <f t="shared" si="66"/>
        <v>100.124</v>
      </c>
      <c r="I74" s="38">
        <f t="shared" si="66"/>
        <v>100.124</v>
      </c>
      <c r="J74" s="29" t="s">
        <v>1</v>
      </c>
    </row>
    <row r="75" spans="1:10" ht="85.5" x14ac:dyDescent="0.25">
      <c r="A75" s="13">
        <v>57</v>
      </c>
      <c r="B75" s="31" t="s">
        <v>14</v>
      </c>
      <c r="C75" s="33">
        <f>SUM(D75:I75)</f>
        <v>173.96800000000002</v>
      </c>
      <c r="D75" s="91">
        <f t="shared" ref="D75" si="67">D76</f>
        <v>23.75</v>
      </c>
      <c r="E75" s="103">
        <f t="shared" ref="E75:I75" si="68">E76</f>
        <v>53.58</v>
      </c>
      <c r="F75" s="103">
        <f t="shared" si="68"/>
        <v>24.818999999999999</v>
      </c>
      <c r="G75" s="32">
        <f t="shared" si="68"/>
        <v>24.818999999999999</v>
      </c>
      <c r="H75" s="33">
        <f t="shared" si="68"/>
        <v>23.5</v>
      </c>
      <c r="I75" s="33">
        <f t="shared" si="68"/>
        <v>23.5</v>
      </c>
      <c r="J75" s="51"/>
    </row>
    <row r="76" spans="1:10" x14ac:dyDescent="0.25">
      <c r="A76" s="13">
        <v>58</v>
      </c>
      <c r="B76" s="30" t="s">
        <v>2</v>
      </c>
      <c r="C76" s="33">
        <f>SUM(D76:I76)</f>
        <v>173.96800000000002</v>
      </c>
      <c r="D76" s="92">
        <f t="shared" ref="D76" si="69">D78</f>
        <v>23.75</v>
      </c>
      <c r="E76" s="73">
        <f t="shared" ref="E76" si="70">E78</f>
        <v>53.58</v>
      </c>
      <c r="F76" s="73">
        <f t="shared" ref="F76" si="71">F78</f>
        <v>24.818999999999999</v>
      </c>
      <c r="G76" s="34">
        <f t="shared" ref="G76:I76" si="72">G78</f>
        <v>24.818999999999999</v>
      </c>
      <c r="H76" s="38">
        <f t="shared" si="72"/>
        <v>23.5</v>
      </c>
      <c r="I76" s="38">
        <f t="shared" si="72"/>
        <v>23.5</v>
      </c>
      <c r="J76" s="52"/>
    </row>
    <row r="77" spans="1:10" ht="142.5" x14ac:dyDescent="0.25">
      <c r="A77" s="13">
        <v>59</v>
      </c>
      <c r="B77" s="35" t="s">
        <v>64</v>
      </c>
      <c r="C77" s="28"/>
      <c r="D77" s="75"/>
      <c r="E77" s="73"/>
      <c r="F77" s="73"/>
      <c r="G77" s="34"/>
      <c r="H77" s="34"/>
      <c r="I77" s="34"/>
      <c r="J77" s="52"/>
    </row>
    <row r="78" spans="1:10" x14ac:dyDescent="0.25">
      <c r="A78" s="13">
        <v>60</v>
      </c>
      <c r="B78" s="35" t="s">
        <v>2</v>
      </c>
      <c r="C78" s="38">
        <f>SUM(D78:I78)</f>
        <v>173.96800000000002</v>
      </c>
      <c r="D78" s="75">
        <v>23.75</v>
      </c>
      <c r="E78" s="73">
        <v>53.58</v>
      </c>
      <c r="F78" s="73">
        <v>24.818999999999999</v>
      </c>
      <c r="G78" s="34">
        <v>24.818999999999999</v>
      </c>
      <c r="H78" s="34">
        <v>23.5</v>
      </c>
      <c r="I78" s="34">
        <v>23.5</v>
      </c>
      <c r="J78" s="53" t="s">
        <v>19</v>
      </c>
    </row>
    <row r="79" spans="1:10" ht="71.25" x14ac:dyDescent="0.25">
      <c r="A79" s="13">
        <v>61</v>
      </c>
      <c r="B79" s="31" t="s">
        <v>18</v>
      </c>
      <c r="C79" s="33">
        <f>SUM(D79:I79)</f>
        <v>469.41100000000006</v>
      </c>
      <c r="D79" s="91">
        <f t="shared" ref="D79" si="73">D80</f>
        <v>77.439000000000007</v>
      </c>
      <c r="E79" s="103">
        <f t="shared" ref="E79:I79" si="74">E80</f>
        <v>76.878</v>
      </c>
      <c r="F79" s="103">
        <f t="shared" si="74"/>
        <v>80.923000000000002</v>
      </c>
      <c r="G79" s="32">
        <f t="shared" si="74"/>
        <v>80.923000000000002</v>
      </c>
      <c r="H79" s="33">
        <f t="shared" si="74"/>
        <v>76.623999999999995</v>
      </c>
      <c r="I79" s="33">
        <f t="shared" si="74"/>
        <v>76.623999999999995</v>
      </c>
      <c r="J79" s="53"/>
    </row>
    <row r="80" spans="1:10" x14ac:dyDescent="0.25">
      <c r="A80" s="13">
        <v>62</v>
      </c>
      <c r="B80" s="30" t="s">
        <v>2</v>
      </c>
      <c r="C80" s="38">
        <f>SUM(D80:I80)</f>
        <v>469.41100000000006</v>
      </c>
      <c r="D80" s="92">
        <f t="shared" ref="D80" si="75">D82+D84+D86</f>
        <v>77.439000000000007</v>
      </c>
      <c r="E80" s="73">
        <f t="shared" ref="E80" si="76">E82+E84+E86</f>
        <v>76.878</v>
      </c>
      <c r="F80" s="73">
        <f t="shared" ref="F80" si="77">F82+F84+F86</f>
        <v>80.923000000000002</v>
      </c>
      <c r="G80" s="34">
        <f t="shared" ref="G80:I80" si="78">G82+G84+G86</f>
        <v>80.923000000000002</v>
      </c>
      <c r="H80" s="38">
        <f t="shared" si="78"/>
        <v>76.623999999999995</v>
      </c>
      <c r="I80" s="38">
        <f t="shared" si="78"/>
        <v>76.623999999999995</v>
      </c>
      <c r="J80" s="52"/>
    </row>
    <row r="81" spans="1:10" ht="142.5" x14ac:dyDescent="0.25">
      <c r="A81" s="13">
        <v>63</v>
      </c>
      <c r="B81" s="35" t="s">
        <v>65</v>
      </c>
      <c r="C81" s="28"/>
      <c r="D81" s="75"/>
      <c r="E81" s="73"/>
      <c r="F81" s="73"/>
      <c r="G81" s="34"/>
      <c r="H81" s="34"/>
      <c r="I81" s="34"/>
      <c r="J81" s="52"/>
    </row>
    <row r="82" spans="1:10" x14ac:dyDescent="0.25">
      <c r="A82" s="13">
        <v>64</v>
      </c>
      <c r="B82" s="35" t="s">
        <v>2</v>
      </c>
      <c r="C82" s="38">
        <f>SUM(D82:I82)</f>
        <v>24.962</v>
      </c>
      <c r="D82" s="75">
        <v>4.1180000000000003</v>
      </c>
      <c r="E82" s="73">
        <v>4.0880000000000001</v>
      </c>
      <c r="F82" s="73">
        <v>4.3029999999999999</v>
      </c>
      <c r="G82" s="34">
        <v>4.3029999999999999</v>
      </c>
      <c r="H82" s="34">
        <v>4.0750000000000002</v>
      </c>
      <c r="I82" s="34">
        <v>4.0750000000000002</v>
      </c>
      <c r="J82" s="53" t="s">
        <v>19</v>
      </c>
    </row>
    <row r="83" spans="1:10" ht="57" x14ac:dyDescent="0.25">
      <c r="A83" s="13">
        <v>65</v>
      </c>
      <c r="B83" s="35" t="s">
        <v>66</v>
      </c>
      <c r="C83" s="28"/>
      <c r="D83" s="75"/>
      <c r="E83" s="73"/>
      <c r="F83" s="73"/>
      <c r="G83" s="34"/>
      <c r="H83" s="34"/>
      <c r="I83" s="34"/>
      <c r="J83" s="53"/>
    </row>
    <row r="84" spans="1:10" x14ac:dyDescent="0.25">
      <c r="A84" s="13">
        <v>66</v>
      </c>
      <c r="B84" s="35" t="s">
        <v>2</v>
      </c>
      <c r="C84" s="38">
        <f>SUM(D84:I84)</f>
        <v>293.68899999999996</v>
      </c>
      <c r="D84" s="75">
        <v>48.45</v>
      </c>
      <c r="E84" s="73">
        <v>48.098999999999997</v>
      </c>
      <c r="F84" s="73">
        <v>50.63</v>
      </c>
      <c r="G84" s="34">
        <v>50.63</v>
      </c>
      <c r="H84" s="34">
        <v>47.94</v>
      </c>
      <c r="I84" s="34">
        <v>47.94</v>
      </c>
      <c r="J84" s="53" t="s">
        <v>19</v>
      </c>
    </row>
    <row r="85" spans="1:10" ht="171" x14ac:dyDescent="0.25">
      <c r="A85" s="13">
        <v>67</v>
      </c>
      <c r="B85" s="35" t="s">
        <v>67</v>
      </c>
      <c r="C85" s="28"/>
      <c r="D85" s="75"/>
      <c r="E85" s="73"/>
      <c r="F85" s="73"/>
      <c r="G85" s="34"/>
      <c r="H85" s="34"/>
      <c r="I85" s="34"/>
      <c r="J85" s="53"/>
    </row>
    <row r="86" spans="1:10" x14ac:dyDescent="0.25">
      <c r="A86" s="13">
        <v>68</v>
      </c>
      <c r="B86" s="47" t="s">
        <v>2</v>
      </c>
      <c r="C86" s="38">
        <f>SUM(D86:I86)</f>
        <v>150.76</v>
      </c>
      <c r="D86" s="97">
        <v>24.870999999999999</v>
      </c>
      <c r="E86" s="98">
        <v>24.690999999999999</v>
      </c>
      <c r="F86" s="98">
        <v>25.99</v>
      </c>
      <c r="G86" s="48">
        <v>25.99</v>
      </c>
      <c r="H86" s="48">
        <v>24.609000000000002</v>
      </c>
      <c r="I86" s="48">
        <v>24.609000000000002</v>
      </c>
      <c r="J86" s="53" t="s">
        <v>19</v>
      </c>
    </row>
    <row r="87" spans="1:10" ht="39" customHeight="1" x14ac:dyDescent="0.25">
      <c r="A87" s="13">
        <v>69</v>
      </c>
      <c r="B87" s="169" t="s">
        <v>45</v>
      </c>
      <c r="C87" s="170"/>
      <c r="D87" s="170"/>
      <c r="E87" s="170"/>
      <c r="F87" s="170"/>
      <c r="G87" s="170"/>
      <c r="H87" s="170"/>
      <c r="I87" s="170"/>
      <c r="J87" s="54"/>
    </row>
    <row r="88" spans="1:10" ht="42.75" x14ac:dyDescent="0.25">
      <c r="A88" s="13">
        <v>70</v>
      </c>
      <c r="B88" s="27" t="s">
        <v>11</v>
      </c>
      <c r="C88" s="55">
        <f>SUM(D88:I88)</f>
        <v>431.23199999999997</v>
      </c>
      <c r="D88" s="99">
        <f t="shared" ref="D88" si="79">D89</f>
        <v>71.14</v>
      </c>
      <c r="E88" s="101">
        <f t="shared" ref="E88:I88" si="80">E89</f>
        <v>70.623999999999995</v>
      </c>
      <c r="F88" s="101">
        <f t="shared" si="80"/>
        <v>74.341999999999999</v>
      </c>
      <c r="G88" s="58">
        <f t="shared" si="80"/>
        <v>74.341999999999999</v>
      </c>
      <c r="H88" s="55">
        <f t="shared" si="80"/>
        <v>70.391999999999996</v>
      </c>
      <c r="I88" s="55">
        <f t="shared" si="80"/>
        <v>70.391999999999996</v>
      </c>
      <c r="J88" s="56"/>
    </row>
    <row r="89" spans="1:10" x14ac:dyDescent="0.25">
      <c r="A89" s="13">
        <v>71</v>
      </c>
      <c r="B89" s="30" t="s">
        <v>2</v>
      </c>
      <c r="C89" s="55">
        <f>SUM(D89:I89)</f>
        <v>431.23199999999997</v>
      </c>
      <c r="D89" s="92">
        <f t="shared" ref="D89" si="81">D91+D101</f>
        <v>71.14</v>
      </c>
      <c r="E89" s="73">
        <f>E91+E101</f>
        <v>70.623999999999995</v>
      </c>
      <c r="F89" s="73">
        <f t="shared" ref="F89" si="82">F91+F101</f>
        <v>74.341999999999999</v>
      </c>
      <c r="G89" s="34">
        <f t="shared" ref="G89:I89" si="83">G91+G101</f>
        <v>74.341999999999999</v>
      </c>
      <c r="H89" s="38">
        <f t="shared" si="83"/>
        <v>70.391999999999996</v>
      </c>
      <c r="I89" s="38">
        <f t="shared" si="83"/>
        <v>70.391999999999996</v>
      </c>
      <c r="J89" s="52"/>
    </row>
    <row r="90" spans="1:10" ht="71.25" x14ac:dyDescent="0.25">
      <c r="A90" s="13">
        <v>72</v>
      </c>
      <c r="B90" s="31" t="s">
        <v>13</v>
      </c>
      <c r="C90" s="79">
        <f>SUM(D90:I90)</f>
        <v>431.23199999999997</v>
      </c>
      <c r="D90" s="91">
        <f t="shared" ref="D90" si="84">D91</f>
        <v>71.14</v>
      </c>
      <c r="E90" s="103">
        <f t="shared" ref="E90:I90" si="85">E91</f>
        <v>70.623999999999995</v>
      </c>
      <c r="F90" s="103">
        <f t="shared" si="85"/>
        <v>74.341999999999999</v>
      </c>
      <c r="G90" s="32">
        <f t="shared" si="85"/>
        <v>74.341999999999999</v>
      </c>
      <c r="H90" s="33">
        <f t="shared" si="85"/>
        <v>70.391999999999996</v>
      </c>
      <c r="I90" s="33">
        <f t="shared" si="85"/>
        <v>70.391999999999996</v>
      </c>
      <c r="J90" s="52"/>
    </row>
    <row r="91" spans="1:10" x14ac:dyDescent="0.25">
      <c r="A91" s="13">
        <v>73</v>
      </c>
      <c r="B91" s="30" t="s">
        <v>2</v>
      </c>
      <c r="C91" s="76">
        <f>SUM(D91:I91)</f>
        <v>431.23199999999997</v>
      </c>
      <c r="D91" s="92">
        <f t="shared" ref="D91" si="86">D93+D95+D99</f>
        <v>71.14</v>
      </c>
      <c r="E91" s="73">
        <f>E93+E95+E99</f>
        <v>70.623999999999995</v>
      </c>
      <c r="F91" s="73">
        <f t="shared" ref="F91" si="87">F93+F95+F99</f>
        <v>74.341999999999999</v>
      </c>
      <c r="G91" s="34">
        <f t="shared" ref="G91:I91" si="88">G93+G95+G99</f>
        <v>74.341999999999999</v>
      </c>
      <c r="H91" s="38">
        <f t="shared" si="88"/>
        <v>70.391999999999996</v>
      </c>
      <c r="I91" s="38">
        <f t="shared" si="88"/>
        <v>70.391999999999996</v>
      </c>
      <c r="J91" s="37"/>
    </row>
    <row r="92" spans="1:10" ht="171" x14ac:dyDescent="0.25">
      <c r="A92" s="13">
        <v>74</v>
      </c>
      <c r="B92" s="35" t="s">
        <v>68</v>
      </c>
      <c r="C92" s="55"/>
      <c r="D92" s="75"/>
      <c r="E92" s="73"/>
      <c r="F92" s="73"/>
      <c r="G92" s="34"/>
      <c r="H92" s="34"/>
      <c r="I92" s="34"/>
      <c r="J92" s="37"/>
    </row>
    <row r="93" spans="1:10" x14ac:dyDescent="0.25">
      <c r="A93" s="13">
        <v>75</v>
      </c>
      <c r="B93" s="35" t="s">
        <v>2</v>
      </c>
      <c r="C93" s="76">
        <f>SUM(D93:I93)</f>
        <v>279.49399999999997</v>
      </c>
      <c r="D93" s="75">
        <v>46.107999999999997</v>
      </c>
      <c r="E93" s="73">
        <v>45.774000000000001</v>
      </c>
      <c r="F93" s="73">
        <v>48.183</v>
      </c>
      <c r="G93" s="34">
        <v>48.183</v>
      </c>
      <c r="H93" s="34">
        <v>45.622999999999998</v>
      </c>
      <c r="I93" s="34">
        <v>45.622999999999998</v>
      </c>
      <c r="J93" s="53">
        <v>36</v>
      </c>
    </row>
    <row r="94" spans="1:10" ht="114" x14ac:dyDescent="0.25">
      <c r="A94" s="13">
        <v>76</v>
      </c>
      <c r="B94" s="35" t="s">
        <v>69</v>
      </c>
      <c r="C94" s="55"/>
      <c r="D94" s="75"/>
      <c r="E94" s="73"/>
      <c r="F94" s="73"/>
      <c r="G94" s="34"/>
      <c r="H94" s="34"/>
      <c r="I94" s="34"/>
      <c r="J94" s="53"/>
    </row>
    <row r="95" spans="1:10" x14ac:dyDescent="0.25">
      <c r="A95" s="13">
        <v>77</v>
      </c>
      <c r="B95" s="35" t="s">
        <v>2</v>
      </c>
      <c r="C95" s="76">
        <f>SUM(D94:I95)</f>
        <v>70.972999999999999</v>
      </c>
      <c r="D95" s="75">
        <v>11.708</v>
      </c>
      <c r="E95" s="73">
        <v>11.622999999999999</v>
      </c>
      <c r="F95" s="73">
        <v>12.234999999999999</v>
      </c>
      <c r="G95" s="34">
        <v>12.234999999999999</v>
      </c>
      <c r="H95" s="34">
        <v>11.586</v>
      </c>
      <c r="I95" s="34">
        <v>11.586</v>
      </c>
      <c r="J95" s="53">
        <v>32</v>
      </c>
    </row>
    <row r="96" spans="1:10" ht="71.25" x14ac:dyDescent="0.25">
      <c r="A96" s="13">
        <v>78</v>
      </c>
      <c r="B96" s="35" t="s">
        <v>70</v>
      </c>
      <c r="C96" s="72"/>
      <c r="D96" s="75"/>
      <c r="E96" s="73"/>
      <c r="F96" s="73"/>
      <c r="G96" s="34"/>
      <c r="H96" s="34"/>
      <c r="I96" s="34"/>
      <c r="J96" s="53"/>
    </row>
    <row r="97" spans="1:24" x14ac:dyDescent="0.25">
      <c r="A97" s="13"/>
      <c r="B97" s="35" t="s">
        <v>2</v>
      </c>
      <c r="C97" s="76">
        <f>D97+E97+F97+G97+H97+I97</f>
        <v>0</v>
      </c>
      <c r="D97" s="75">
        <v>0</v>
      </c>
      <c r="E97" s="75">
        <v>0</v>
      </c>
      <c r="F97" s="75">
        <v>0</v>
      </c>
      <c r="G97" s="75">
        <v>0</v>
      </c>
      <c r="H97" s="75">
        <v>0</v>
      </c>
      <c r="I97" s="75">
        <v>0</v>
      </c>
      <c r="J97" s="53"/>
    </row>
    <row r="98" spans="1:24" ht="185.25" x14ac:dyDescent="0.25">
      <c r="A98" s="13">
        <v>79</v>
      </c>
      <c r="B98" s="35" t="s">
        <v>71</v>
      </c>
      <c r="C98" s="72"/>
      <c r="D98" s="75"/>
      <c r="E98" s="73"/>
      <c r="F98" s="73"/>
      <c r="G98" s="34"/>
      <c r="H98" s="34"/>
      <c r="I98" s="34"/>
      <c r="J98" s="53">
        <v>38</v>
      </c>
    </row>
    <row r="99" spans="1:24" x14ac:dyDescent="0.25">
      <c r="A99" s="13">
        <v>80</v>
      </c>
      <c r="B99" s="35" t="s">
        <v>2</v>
      </c>
      <c r="C99" s="76">
        <f>SUM(D99:I99)</f>
        <v>80.764999999999986</v>
      </c>
      <c r="D99" s="75">
        <v>13.324</v>
      </c>
      <c r="E99" s="73">
        <v>13.227</v>
      </c>
      <c r="F99" s="73">
        <v>13.923999999999999</v>
      </c>
      <c r="G99" s="34">
        <v>13.923999999999999</v>
      </c>
      <c r="H99" s="34">
        <v>13.183</v>
      </c>
      <c r="I99" s="34">
        <v>13.183</v>
      </c>
      <c r="J99" s="53">
        <v>36</v>
      </c>
    </row>
    <row r="100" spans="1:24" ht="85.5" x14ac:dyDescent="0.25">
      <c r="A100" s="13">
        <v>81</v>
      </c>
      <c r="B100" s="31" t="s">
        <v>14</v>
      </c>
      <c r="C100" s="79">
        <f t="shared" ref="C100:C103" si="89">D100+E100+F100+G100+H100+I100</f>
        <v>0</v>
      </c>
      <c r="D100" s="91">
        <f t="shared" ref="D100" si="90">D101</f>
        <v>0</v>
      </c>
      <c r="E100" s="103">
        <f t="shared" ref="E100:I100" si="91">E101</f>
        <v>0</v>
      </c>
      <c r="F100" s="103">
        <f t="shared" si="91"/>
        <v>0</v>
      </c>
      <c r="G100" s="32">
        <f t="shared" si="91"/>
        <v>0</v>
      </c>
      <c r="H100" s="33">
        <f t="shared" si="91"/>
        <v>0</v>
      </c>
      <c r="I100" s="33">
        <f t="shared" si="91"/>
        <v>0</v>
      </c>
      <c r="J100" s="53"/>
    </row>
    <row r="101" spans="1:24" x14ac:dyDescent="0.25">
      <c r="A101" s="13">
        <v>82</v>
      </c>
      <c r="B101" s="30" t="s">
        <v>2</v>
      </c>
      <c r="C101" s="76">
        <f t="shared" si="89"/>
        <v>0</v>
      </c>
      <c r="D101" s="92">
        <f t="shared" ref="D101" si="92">D103</f>
        <v>0</v>
      </c>
      <c r="E101" s="73">
        <f t="shared" ref="E101" si="93">E103</f>
        <v>0</v>
      </c>
      <c r="F101" s="73">
        <f t="shared" ref="F101" si="94">F103</f>
        <v>0</v>
      </c>
      <c r="G101" s="34">
        <f t="shared" ref="G101:I101" si="95">G103</f>
        <v>0</v>
      </c>
      <c r="H101" s="38">
        <f t="shared" si="95"/>
        <v>0</v>
      </c>
      <c r="I101" s="38">
        <f t="shared" si="95"/>
        <v>0</v>
      </c>
      <c r="J101" s="37"/>
    </row>
    <row r="102" spans="1:24" ht="85.5" x14ac:dyDescent="0.25">
      <c r="A102" s="13">
        <v>83</v>
      </c>
      <c r="B102" s="35" t="s">
        <v>72</v>
      </c>
      <c r="C102" s="55"/>
      <c r="D102" s="75"/>
      <c r="E102" s="73"/>
      <c r="F102" s="73"/>
      <c r="G102" s="34"/>
      <c r="H102" s="34"/>
      <c r="I102" s="34"/>
      <c r="J102" s="37"/>
    </row>
    <row r="103" spans="1:24" x14ac:dyDescent="0.25">
      <c r="A103" s="13">
        <v>84</v>
      </c>
      <c r="B103" s="35" t="s">
        <v>2</v>
      </c>
      <c r="C103" s="76">
        <f t="shared" si="89"/>
        <v>0</v>
      </c>
      <c r="D103" s="75">
        <v>0</v>
      </c>
      <c r="E103" s="73">
        <v>0</v>
      </c>
      <c r="F103" s="73">
        <v>0</v>
      </c>
      <c r="G103" s="34">
        <v>0</v>
      </c>
      <c r="H103" s="34">
        <v>0</v>
      </c>
      <c r="I103" s="34">
        <v>0</v>
      </c>
      <c r="J103" s="53">
        <v>34</v>
      </c>
    </row>
    <row r="104" spans="1:24" ht="32.25" customHeight="1" x14ac:dyDescent="0.25">
      <c r="A104" s="16">
        <v>85</v>
      </c>
      <c r="B104" s="171" t="s">
        <v>86</v>
      </c>
      <c r="C104" s="172"/>
      <c r="D104" s="172"/>
      <c r="E104" s="172"/>
      <c r="F104" s="172"/>
      <c r="G104" s="172"/>
      <c r="H104" s="172"/>
      <c r="I104" s="173"/>
      <c r="J104" s="53"/>
      <c r="K104" s="152" t="s">
        <v>85</v>
      </c>
      <c r="L104" s="153"/>
      <c r="M104" s="153"/>
      <c r="N104" s="153"/>
      <c r="O104" s="153"/>
      <c r="P104" s="153"/>
      <c r="Q104" s="153"/>
      <c r="R104" s="153"/>
      <c r="S104" s="153"/>
      <c r="T104" s="153"/>
      <c r="U104" s="153"/>
      <c r="V104" s="153"/>
      <c r="W104" s="153"/>
      <c r="X104" s="153"/>
    </row>
    <row r="105" spans="1:24" ht="42.75" x14ac:dyDescent="0.25">
      <c r="A105" s="16">
        <v>86</v>
      </c>
      <c r="B105" s="57" t="s">
        <v>16</v>
      </c>
      <c r="C105" s="58">
        <f>SUM(D105:I105)</f>
        <v>101683.126</v>
      </c>
      <c r="D105" s="100">
        <f t="shared" ref="D105" si="96">D106</f>
        <v>50540.126000000004</v>
      </c>
      <c r="E105" s="101">
        <f t="shared" ref="E105:I105" si="97">E106</f>
        <v>50425.144</v>
      </c>
      <c r="F105" s="101">
        <f t="shared" si="97"/>
        <v>184.36199999999999</v>
      </c>
      <c r="G105" s="58">
        <f t="shared" si="97"/>
        <v>184.36199999999999</v>
      </c>
      <c r="H105" s="58">
        <f t="shared" si="97"/>
        <v>174.566</v>
      </c>
      <c r="I105" s="58">
        <f t="shared" si="97"/>
        <v>174.566</v>
      </c>
      <c r="J105" s="59"/>
    </row>
    <row r="106" spans="1:24" x14ac:dyDescent="0.25">
      <c r="A106" s="16">
        <v>87</v>
      </c>
      <c r="B106" s="35" t="s">
        <v>2</v>
      </c>
      <c r="C106" s="34">
        <f>SUM(D106:I106)</f>
        <v>101683.126</v>
      </c>
      <c r="D106" s="75">
        <f t="shared" ref="D106" si="98">D108+D119</f>
        <v>50540.126000000004</v>
      </c>
      <c r="E106" s="73">
        <f>E108+E119</f>
        <v>50425.144</v>
      </c>
      <c r="F106" s="73">
        <f>F108+F119</f>
        <v>184.36199999999999</v>
      </c>
      <c r="G106" s="34">
        <f>G108+G119</f>
        <v>184.36199999999999</v>
      </c>
      <c r="H106" s="34">
        <f>H108+H119</f>
        <v>174.566</v>
      </c>
      <c r="I106" s="34">
        <f>I108+I119</f>
        <v>174.566</v>
      </c>
      <c r="J106" s="60" t="s">
        <v>1</v>
      </c>
    </row>
    <row r="107" spans="1:24" ht="71.25" x14ac:dyDescent="0.25">
      <c r="A107" s="16">
        <v>88</v>
      </c>
      <c r="B107" s="61" t="s">
        <v>13</v>
      </c>
      <c r="C107" s="32">
        <f>SUM(D107:I107)</f>
        <v>101683.126</v>
      </c>
      <c r="D107" s="102">
        <f t="shared" ref="D107" si="99">D108</f>
        <v>50540.126000000004</v>
      </c>
      <c r="E107" s="103">
        <f t="shared" ref="E107:I107" si="100">E108</f>
        <v>50425.144</v>
      </c>
      <c r="F107" s="103">
        <f t="shared" si="100"/>
        <v>184.36199999999999</v>
      </c>
      <c r="G107" s="32">
        <f t="shared" si="100"/>
        <v>184.36199999999999</v>
      </c>
      <c r="H107" s="32">
        <f t="shared" si="100"/>
        <v>174.566</v>
      </c>
      <c r="I107" s="32">
        <f t="shared" si="100"/>
        <v>174.566</v>
      </c>
      <c r="J107" s="60" t="s">
        <v>1</v>
      </c>
    </row>
    <row r="108" spans="1:24" x14ac:dyDescent="0.25">
      <c r="A108" s="16">
        <v>89</v>
      </c>
      <c r="B108" s="35" t="s">
        <v>2</v>
      </c>
      <c r="C108" s="34">
        <f>SUM(D108:I108)</f>
        <v>101683.126</v>
      </c>
      <c r="D108" s="75">
        <f t="shared" ref="D108:I108" si="101">D110+D112+D117</f>
        <v>50540.126000000004</v>
      </c>
      <c r="E108" s="73">
        <f t="shared" si="101"/>
        <v>50425.144</v>
      </c>
      <c r="F108" s="73">
        <f t="shared" si="101"/>
        <v>184.36199999999999</v>
      </c>
      <c r="G108" s="34">
        <f t="shared" si="101"/>
        <v>184.36199999999999</v>
      </c>
      <c r="H108" s="34">
        <f t="shared" si="101"/>
        <v>174.566</v>
      </c>
      <c r="I108" s="34">
        <f t="shared" si="101"/>
        <v>174.566</v>
      </c>
      <c r="J108" s="60" t="s">
        <v>1</v>
      </c>
    </row>
    <row r="109" spans="1:24" ht="156.75" x14ac:dyDescent="0.25">
      <c r="A109" s="16">
        <v>90</v>
      </c>
      <c r="B109" s="35" t="s">
        <v>73</v>
      </c>
      <c r="C109" s="34"/>
      <c r="D109" s="75"/>
      <c r="E109" s="73"/>
      <c r="F109" s="73"/>
      <c r="G109" s="34"/>
      <c r="H109" s="34"/>
      <c r="I109" s="34"/>
      <c r="J109" s="60" t="s">
        <v>1</v>
      </c>
    </row>
    <row r="110" spans="1:24" x14ac:dyDescent="0.25">
      <c r="A110" s="16">
        <v>91</v>
      </c>
      <c r="B110" s="35" t="s">
        <v>2</v>
      </c>
      <c r="C110" s="34">
        <f>SUM(I110:I110)</f>
        <v>0</v>
      </c>
      <c r="D110" s="75">
        <v>0</v>
      </c>
      <c r="E110" s="73">
        <v>0</v>
      </c>
      <c r="F110" s="73">
        <v>0</v>
      </c>
      <c r="G110" s="34">
        <v>0</v>
      </c>
      <c r="H110" s="34">
        <v>0</v>
      </c>
      <c r="I110" s="34">
        <v>0</v>
      </c>
      <c r="J110" s="46" t="s">
        <v>87</v>
      </c>
    </row>
    <row r="111" spans="1:24" ht="213.75" x14ac:dyDescent="0.25">
      <c r="A111" s="16">
        <v>92</v>
      </c>
      <c r="B111" s="35" t="s">
        <v>74</v>
      </c>
      <c r="C111" s="34"/>
      <c r="D111" s="75"/>
      <c r="E111" s="73"/>
      <c r="F111" s="73"/>
      <c r="G111" s="34"/>
      <c r="H111" s="34"/>
      <c r="I111" s="34"/>
      <c r="J111" s="46" t="s">
        <v>85</v>
      </c>
    </row>
    <row r="112" spans="1:24" x14ac:dyDescent="0.25">
      <c r="A112" s="16">
        <v>93</v>
      </c>
      <c r="B112" s="35" t="s">
        <v>2</v>
      </c>
      <c r="C112" s="34">
        <f>SUM(D112:I112)</f>
        <v>1368.9359999999999</v>
      </c>
      <c r="D112" s="174">
        <v>225.93600000000001</v>
      </c>
      <c r="E112" s="73">
        <v>425.14400000000001</v>
      </c>
      <c r="F112" s="73">
        <v>184.36199999999999</v>
      </c>
      <c r="G112" s="34">
        <v>184.36199999999999</v>
      </c>
      <c r="H112" s="34">
        <v>174.566</v>
      </c>
      <c r="I112" s="34">
        <v>174.566</v>
      </c>
      <c r="J112" s="46" t="s">
        <v>87</v>
      </c>
    </row>
    <row r="113" spans="1:10" ht="171" x14ac:dyDescent="0.25">
      <c r="A113" s="16">
        <v>94</v>
      </c>
      <c r="B113" s="35" t="s">
        <v>75</v>
      </c>
      <c r="C113" s="62">
        <f>SUM(I113:I113)</f>
        <v>0</v>
      </c>
      <c r="D113" s="104">
        <v>0</v>
      </c>
      <c r="E113" s="105">
        <v>0</v>
      </c>
      <c r="F113" s="105">
        <v>0</v>
      </c>
      <c r="G113" s="62">
        <v>0</v>
      </c>
      <c r="H113" s="62">
        <v>0</v>
      </c>
      <c r="I113" s="62">
        <v>0</v>
      </c>
      <c r="J113" s="46"/>
    </row>
    <row r="114" spans="1:10" ht="199.5" x14ac:dyDescent="0.25">
      <c r="A114" s="16">
        <v>95</v>
      </c>
      <c r="B114" s="35" t="s">
        <v>76</v>
      </c>
      <c r="C114" s="62">
        <f>SUM(I114:I114)</f>
        <v>0</v>
      </c>
      <c r="D114" s="104">
        <v>0</v>
      </c>
      <c r="E114" s="105">
        <v>0</v>
      </c>
      <c r="F114" s="105">
        <v>0</v>
      </c>
      <c r="G114" s="62">
        <v>0</v>
      </c>
      <c r="H114" s="62">
        <v>0</v>
      </c>
      <c r="I114" s="62">
        <v>0</v>
      </c>
      <c r="J114" s="46" t="s">
        <v>85</v>
      </c>
    </row>
    <row r="115" spans="1:10" ht="99.75" x14ac:dyDescent="0.25">
      <c r="A115" s="16">
        <v>96</v>
      </c>
      <c r="B115" s="35" t="s">
        <v>77</v>
      </c>
      <c r="C115" s="62">
        <f>SUM(I115:I115)</f>
        <v>0</v>
      </c>
      <c r="D115" s="104">
        <v>0</v>
      </c>
      <c r="E115" s="105">
        <v>0</v>
      </c>
      <c r="F115" s="105">
        <v>0</v>
      </c>
      <c r="G115" s="62">
        <v>0</v>
      </c>
      <c r="H115" s="62">
        <v>0</v>
      </c>
      <c r="I115" s="62">
        <v>0</v>
      </c>
      <c r="J115" s="46" t="s">
        <v>85</v>
      </c>
    </row>
    <row r="116" spans="1:10" ht="171" x14ac:dyDescent="0.25">
      <c r="A116" s="63" t="s">
        <v>36</v>
      </c>
      <c r="B116" s="35" t="s">
        <v>78</v>
      </c>
      <c r="C116" s="62"/>
      <c r="D116" s="104"/>
      <c r="E116" s="105"/>
      <c r="F116" s="105"/>
      <c r="G116" s="62"/>
      <c r="H116" s="62"/>
      <c r="I116" s="62"/>
      <c r="J116" s="46" t="s">
        <v>85</v>
      </c>
    </row>
    <row r="117" spans="1:10" x14ac:dyDescent="0.25">
      <c r="A117" s="63" t="s">
        <v>37</v>
      </c>
      <c r="B117" s="35" t="s">
        <v>2</v>
      </c>
      <c r="C117" s="64">
        <f>SUM(D117:I117)</f>
        <v>100314.19</v>
      </c>
      <c r="D117" s="106">
        <v>50314.19</v>
      </c>
      <c r="E117" s="107">
        <v>50000</v>
      </c>
      <c r="F117" s="107">
        <v>0</v>
      </c>
      <c r="G117" s="64">
        <v>0</v>
      </c>
      <c r="H117" s="64">
        <v>0</v>
      </c>
      <c r="I117" s="64">
        <v>0</v>
      </c>
      <c r="J117" s="65" t="s">
        <v>87</v>
      </c>
    </row>
    <row r="118" spans="1:10" ht="85.5" x14ac:dyDescent="0.25">
      <c r="A118" s="63">
        <v>97</v>
      </c>
      <c r="B118" s="61" t="s">
        <v>24</v>
      </c>
      <c r="C118" s="78">
        <f>D118+E118+F118+G118+H118+I118</f>
        <v>0</v>
      </c>
      <c r="D118" s="108">
        <f t="shared" ref="D118:I118" si="102">D119</f>
        <v>0</v>
      </c>
      <c r="E118" s="109">
        <f t="shared" si="102"/>
        <v>0</v>
      </c>
      <c r="F118" s="109">
        <f t="shared" si="102"/>
        <v>0</v>
      </c>
      <c r="G118" s="78">
        <f t="shared" si="102"/>
        <v>0</v>
      </c>
      <c r="H118" s="78">
        <f t="shared" si="102"/>
        <v>0</v>
      </c>
      <c r="I118" s="78">
        <f t="shared" si="102"/>
        <v>0</v>
      </c>
      <c r="J118" s="66"/>
    </row>
    <row r="119" spans="1:10" x14ac:dyDescent="0.25">
      <c r="A119" s="63">
        <v>98</v>
      </c>
      <c r="B119" s="35" t="s">
        <v>2</v>
      </c>
      <c r="C119" s="77">
        <f>D119+E119+F119+G119+H119+I119</f>
        <v>0</v>
      </c>
      <c r="D119" s="110">
        <v>0</v>
      </c>
      <c r="E119" s="111">
        <f t="shared" ref="E119" si="103">E121+E123</f>
        <v>0</v>
      </c>
      <c r="F119" s="111">
        <f t="shared" ref="F119" si="104">F121+F123</f>
        <v>0</v>
      </c>
      <c r="G119" s="77">
        <f t="shared" ref="G119:I119" si="105">G121+G123</f>
        <v>0</v>
      </c>
      <c r="H119" s="77">
        <f t="shared" si="105"/>
        <v>0</v>
      </c>
      <c r="I119" s="77">
        <f t="shared" si="105"/>
        <v>0</v>
      </c>
      <c r="J119" s="46" t="s">
        <v>85</v>
      </c>
    </row>
    <row r="120" spans="1:10" ht="185.25" x14ac:dyDescent="0.25">
      <c r="A120" s="63">
        <v>99</v>
      </c>
      <c r="B120" s="35" t="s">
        <v>79</v>
      </c>
      <c r="C120" s="67"/>
      <c r="D120" s="104"/>
      <c r="E120" s="105"/>
      <c r="F120" s="105"/>
      <c r="G120" s="62"/>
      <c r="H120" s="62"/>
      <c r="I120" s="62"/>
      <c r="J120" s="46"/>
    </row>
    <row r="121" spans="1:10" x14ac:dyDescent="0.25">
      <c r="A121" s="63">
        <v>100</v>
      </c>
      <c r="B121" s="35" t="s">
        <v>2</v>
      </c>
      <c r="C121" s="67">
        <f t="shared" ref="C121" si="106">D121+E121+F121+G121+H121+I121</f>
        <v>0</v>
      </c>
      <c r="D121" s="104">
        <v>0</v>
      </c>
      <c r="E121" s="105">
        <v>0</v>
      </c>
      <c r="F121" s="105">
        <v>0</v>
      </c>
      <c r="G121" s="62">
        <v>0</v>
      </c>
      <c r="H121" s="62">
        <v>0</v>
      </c>
      <c r="I121" s="62">
        <v>0</v>
      </c>
      <c r="J121" s="46" t="s">
        <v>85</v>
      </c>
    </row>
    <row r="122" spans="1:10" ht="171" x14ac:dyDescent="0.25">
      <c r="A122" s="63">
        <v>101</v>
      </c>
      <c r="B122" s="35" t="s">
        <v>78</v>
      </c>
      <c r="C122" s="67"/>
      <c r="D122" s="104"/>
      <c r="E122" s="105"/>
      <c r="F122" s="105"/>
      <c r="G122" s="62"/>
      <c r="H122" s="62"/>
      <c r="I122" s="62"/>
      <c r="J122" s="65"/>
    </row>
    <row r="123" spans="1:10" x14ac:dyDescent="0.25">
      <c r="A123" s="63">
        <v>102</v>
      </c>
      <c r="B123" s="35" t="s">
        <v>2</v>
      </c>
      <c r="C123" s="73">
        <v>0</v>
      </c>
      <c r="D123" s="73">
        <v>0</v>
      </c>
      <c r="E123" s="73">
        <v>0</v>
      </c>
      <c r="F123" s="73">
        <v>0</v>
      </c>
      <c r="G123" s="73">
        <v>0</v>
      </c>
      <c r="H123" s="73">
        <v>0</v>
      </c>
      <c r="I123" s="73">
        <v>0</v>
      </c>
      <c r="J123" s="65"/>
    </row>
    <row r="124" spans="1:10" x14ac:dyDescent="0.25">
      <c r="A124" s="68"/>
      <c r="B124" s="69"/>
      <c r="C124" s="70"/>
      <c r="D124" s="112"/>
      <c r="E124" s="112"/>
      <c r="F124" s="112"/>
      <c r="G124" s="70"/>
      <c r="H124" s="70"/>
      <c r="I124" s="70"/>
      <c r="J124" s="71"/>
    </row>
    <row r="125" spans="1:10" x14ac:dyDescent="0.25">
      <c r="A125" s="5"/>
      <c r="B125" s="155"/>
      <c r="C125" s="155"/>
      <c r="D125" s="113"/>
      <c r="E125" s="128"/>
      <c r="F125" s="128"/>
      <c r="G125" s="129"/>
      <c r="H125" s="2"/>
      <c r="I125" s="2"/>
      <c r="J125" s="4"/>
    </row>
    <row r="126" spans="1:10" x14ac:dyDescent="0.25">
      <c r="A126" s="5"/>
      <c r="B126" s="155"/>
      <c r="C126" s="155"/>
      <c r="D126" s="113"/>
      <c r="E126" s="128"/>
      <c r="F126" s="128"/>
      <c r="G126" s="129"/>
      <c r="H126" s="2"/>
      <c r="I126" s="2"/>
      <c r="J126" s="4"/>
    </row>
    <row r="127" spans="1:10" x14ac:dyDescent="0.25">
      <c r="A127" s="5"/>
      <c r="B127" s="155"/>
      <c r="C127" s="155"/>
      <c r="D127" s="113"/>
      <c r="E127" s="128"/>
      <c r="F127" s="128"/>
      <c r="G127" s="129"/>
      <c r="H127" s="2"/>
      <c r="I127" s="2"/>
      <c r="J127" s="4"/>
    </row>
    <row r="128" spans="1:10" ht="15.75" x14ac:dyDescent="0.25">
      <c r="A128" s="1"/>
      <c r="B128" s="3"/>
      <c r="C128" s="2"/>
      <c r="D128" s="113"/>
      <c r="E128" s="128"/>
      <c r="F128" s="128"/>
      <c r="G128" s="129"/>
      <c r="H128" s="2"/>
      <c r="I128" s="2"/>
      <c r="J128" s="4"/>
    </row>
    <row r="129" spans="1:10" ht="15.75" x14ac:dyDescent="0.25">
      <c r="A129" s="1"/>
      <c r="B129" s="3"/>
      <c r="C129" s="2"/>
      <c r="D129" s="113"/>
      <c r="E129" s="128"/>
      <c r="F129" s="128"/>
      <c r="G129" s="129"/>
      <c r="H129" s="2"/>
      <c r="I129" s="2"/>
      <c r="J129" s="4"/>
    </row>
  </sheetData>
  <mergeCells count="19">
    <mergeCell ref="B127:C127"/>
    <mergeCell ref="A6:J6"/>
    <mergeCell ref="A8:A9"/>
    <mergeCell ref="B8:B9"/>
    <mergeCell ref="C8:I8"/>
    <mergeCell ref="J8:J9"/>
    <mergeCell ref="B23:J23"/>
    <mergeCell ref="B63:I63"/>
    <mergeCell ref="B72:I72"/>
    <mergeCell ref="B87:I87"/>
    <mergeCell ref="B104:I104"/>
    <mergeCell ref="K104:X104"/>
    <mergeCell ref="G5:J5"/>
    <mergeCell ref="B125:C125"/>
    <mergeCell ref="G1:J1"/>
    <mergeCell ref="B126:C126"/>
    <mergeCell ref="G2:J2"/>
    <mergeCell ref="G3:J3"/>
    <mergeCell ref="G4:J4"/>
  </mergeCells>
  <phoneticPr fontId="11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ElenaZ</dc:creator>
  <cp:lastModifiedBy>IT</cp:lastModifiedBy>
  <cp:lastPrinted>2024-02-07T07:46:32Z</cp:lastPrinted>
  <dcterms:created xsi:type="dcterms:W3CDTF">2015-08-10T11:29:54Z</dcterms:created>
  <dcterms:modified xsi:type="dcterms:W3CDTF">2024-02-14T06:37:46Z</dcterms:modified>
</cp:coreProperties>
</file>